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tuipied-my.sharepoint.com/personal/boonyanooch_matt_dome_tu_ac_th/Documents/เอกสาร/You better WORK/งานเขียน/2565_Project_เลือกตั้งผู้ว่ากทมเมืองพัทยา/1_รายได้และงบอุดหนุนกทม/รายได้กทม.และอบจ/"/>
    </mc:Choice>
  </mc:AlternateContent>
  <xr:revisionPtr revIDLastSave="8" documentId="13_ncr:1_{E07977D0-1608-4FF2-A991-DA5AAEAB1D13}" xr6:coauthVersionLast="47" xr6:coauthVersionMax="47" xr10:uidLastSave="{150F93B4-74FE-4118-A1DF-3EE2FA424BDF}"/>
  <bookViews>
    <workbookView xWindow="-110" yWindow="-110" windowWidth="19420" windowHeight="10300" activeTab="1" xr2:uid="{00000000-000D-0000-FFFF-FFFF00000000}"/>
  </bookViews>
  <sheets>
    <sheet name="รายไตรมาส" sheetId="1" r:id="rId1"/>
    <sheet name="รายปี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รายไตรมาส!$A$1:$BJ$55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44" i="1" l="1"/>
  <c r="BG44" i="1"/>
  <c r="BF44" i="1"/>
  <c r="BE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J44" i="1"/>
  <c r="I44" i="1"/>
  <c r="H44" i="1"/>
  <c r="G44" i="1"/>
  <c r="E44" i="1"/>
  <c r="D44" i="1"/>
  <c r="C44" i="1"/>
  <c r="B44" i="1"/>
  <c r="BH43" i="1"/>
  <c r="BG43" i="1"/>
  <c r="BF43" i="1"/>
  <c r="BE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J43" i="1"/>
  <c r="I43" i="1"/>
  <c r="H43" i="1"/>
  <c r="G43" i="1"/>
  <c r="E43" i="1"/>
  <c r="D43" i="1"/>
  <c r="C43" i="1"/>
  <c r="B43" i="1"/>
  <c r="BH42" i="1"/>
  <c r="BG42" i="1"/>
  <c r="BG41" i="1" s="1"/>
  <c r="BF42" i="1"/>
  <c r="BF41" i="1" s="1"/>
  <c r="BE42" i="1"/>
  <c r="BC42" i="1"/>
  <c r="BB42" i="1"/>
  <c r="BA42" i="1"/>
  <c r="BA41" i="1" s="1"/>
  <c r="AZ42" i="1"/>
  <c r="AZ41" i="1" s="1"/>
  <c r="AX42" i="1"/>
  <c r="AW42" i="1"/>
  <c r="AV42" i="1"/>
  <c r="AU42" i="1"/>
  <c r="AS42" i="1"/>
  <c r="AS41" i="1" s="1"/>
  <c r="AR42" i="1"/>
  <c r="AQ42" i="1"/>
  <c r="AQ41" i="1" s="1"/>
  <c r="AP42" i="1"/>
  <c r="AN42" i="1"/>
  <c r="AN41" i="1" s="1"/>
  <c r="AM42" i="1"/>
  <c r="AM41" i="1" s="1"/>
  <c r="AL42" i="1"/>
  <c r="AK42" i="1"/>
  <c r="AI42" i="1"/>
  <c r="AI41" i="1" s="1"/>
  <c r="AH42" i="1"/>
  <c r="AH41" i="1" s="1"/>
  <c r="AG42" i="1"/>
  <c r="AF42" i="1"/>
  <c r="AD42" i="1"/>
  <c r="AD41" i="1" s="1"/>
  <c r="AC42" i="1"/>
  <c r="AC41" i="1" s="1"/>
  <c r="AB42" i="1"/>
  <c r="AA42" i="1"/>
  <c r="AA41" i="1" s="1"/>
  <c r="Y42" i="1"/>
  <c r="X42" i="1"/>
  <c r="X41" i="1" s="1"/>
  <c r="W42" i="1"/>
  <c r="V42" i="1"/>
  <c r="T42" i="1"/>
  <c r="T41" i="1" s="1"/>
  <c r="S42" i="1"/>
  <c r="S41" i="1" s="1"/>
  <c r="R42" i="1"/>
  <c r="R41" i="1" s="1"/>
  <c r="Q42" i="1"/>
  <c r="O42" i="1"/>
  <c r="O41" i="1" s="1"/>
  <c r="N42" i="1"/>
  <c r="N41" i="1" s="1"/>
  <c r="M42" i="1"/>
  <c r="L42" i="1"/>
  <c r="J42" i="1"/>
  <c r="J41" i="1" s="1"/>
  <c r="I42" i="1"/>
  <c r="H42" i="1"/>
  <c r="H41" i="1" s="1"/>
  <c r="G42" i="1"/>
  <c r="E42" i="1"/>
  <c r="E41" i="1" s="1"/>
  <c r="D42" i="1"/>
  <c r="D41" i="1" s="1"/>
  <c r="C42" i="1"/>
  <c r="B42" i="1"/>
  <c r="AK41" i="1"/>
  <c r="AB41" i="1"/>
  <c r="BH40" i="1"/>
  <c r="BG40" i="1"/>
  <c r="BF40" i="1"/>
  <c r="BE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J40" i="1"/>
  <c r="I40" i="1"/>
  <c r="H40" i="1"/>
  <c r="G40" i="1"/>
  <c r="E40" i="1"/>
  <c r="D40" i="1"/>
  <c r="C40" i="1"/>
  <c r="B40" i="1"/>
  <c r="BH38" i="1"/>
  <c r="BG38" i="1"/>
  <c r="BF38" i="1"/>
  <c r="BE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S38" i="1"/>
  <c r="R38" i="1"/>
  <c r="Q38" i="1"/>
  <c r="O38" i="1"/>
  <c r="N38" i="1"/>
  <c r="M38" i="1"/>
  <c r="L38" i="1"/>
  <c r="J38" i="1"/>
  <c r="I38" i="1"/>
  <c r="H38" i="1"/>
  <c r="G38" i="1"/>
  <c r="E38" i="1"/>
  <c r="D38" i="1"/>
  <c r="C38" i="1"/>
  <c r="B38" i="1"/>
  <c r="BH37" i="1"/>
  <c r="BG37" i="1"/>
  <c r="BG36" i="1" s="1"/>
  <c r="BF37" i="1"/>
  <c r="BE37" i="1"/>
  <c r="BC37" i="1"/>
  <c r="BC36" i="1" s="1"/>
  <c r="BB37" i="1"/>
  <c r="BB36" i="1" s="1"/>
  <c r="BA37" i="1"/>
  <c r="BA36" i="1" s="1"/>
  <c r="AZ37" i="1"/>
  <c r="AX37" i="1"/>
  <c r="AX36" i="1" s="1"/>
  <c r="AW37" i="1"/>
  <c r="AW36" i="1" s="1"/>
  <c r="AV37" i="1"/>
  <c r="AV36" i="1" s="1"/>
  <c r="AU37" i="1"/>
  <c r="AU36" i="1" s="1"/>
  <c r="AS37" i="1"/>
  <c r="AS36" i="1" s="1"/>
  <c r="AR37" i="1"/>
  <c r="AQ37" i="1"/>
  <c r="AQ36" i="1" s="1"/>
  <c r="AP37" i="1"/>
  <c r="AN37" i="1"/>
  <c r="AN36" i="1" s="1"/>
  <c r="AM37" i="1"/>
  <c r="AL37" i="1"/>
  <c r="AL36" i="1" s="1"/>
  <c r="AK37" i="1"/>
  <c r="AI37" i="1"/>
  <c r="AI36" i="1" s="1"/>
  <c r="AH37" i="1"/>
  <c r="AH36" i="1" s="1"/>
  <c r="AG37" i="1"/>
  <c r="AG36" i="1" s="1"/>
  <c r="AF37" i="1"/>
  <c r="AF36" i="1" s="1"/>
  <c r="AD37" i="1"/>
  <c r="AD36" i="1" s="1"/>
  <c r="AC37" i="1"/>
  <c r="AB37" i="1"/>
  <c r="AA37" i="1"/>
  <c r="Y37" i="1"/>
  <c r="X37" i="1"/>
  <c r="X36" i="1" s="1"/>
  <c r="W37" i="1"/>
  <c r="W36" i="1" s="1"/>
  <c r="V37" i="1"/>
  <c r="V36" i="1" s="1"/>
  <c r="T37" i="1"/>
  <c r="S37" i="1"/>
  <c r="S36" i="1" s="1"/>
  <c r="R37" i="1"/>
  <c r="R36" i="1" s="1"/>
  <c r="Q37" i="1"/>
  <c r="O37" i="1"/>
  <c r="O36" i="1" s="1"/>
  <c r="N37" i="1"/>
  <c r="N36" i="1" s="1"/>
  <c r="M37" i="1"/>
  <c r="M36" i="1" s="1"/>
  <c r="L37" i="1"/>
  <c r="J37" i="1"/>
  <c r="J36" i="1" s="1"/>
  <c r="I37" i="1"/>
  <c r="I36" i="1" s="1"/>
  <c r="H37" i="1"/>
  <c r="H36" i="1" s="1"/>
  <c r="G37" i="1"/>
  <c r="E37" i="1"/>
  <c r="E36" i="1" s="1"/>
  <c r="D37" i="1"/>
  <c r="C37" i="1"/>
  <c r="C36" i="1" s="1"/>
  <c r="B37" i="1"/>
  <c r="B36" i="1" s="1"/>
  <c r="AM36" i="1"/>
  <c r="AC36" i="1"/>
  <c r="BH35" i="1"/>
  <c r="BG35" i="1"/>
  <c r="BF35" i="1"/>
  <c r="BE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J35" i="1"/>
  <c r="I35" i="1"/>
  <c r="H35" i="1"/>
  <c r="G35" i="1"/>
  <c r="E35" i="1"/>
  <c r="D35" i="1"/>
  <c r="C35" i="1"/>
  <c r="B35" i="1"/>
  <c r="BH34" i="1"/>
  <c r="BG34" i="1"/>
  <c r="BF34" i="1"/>
  <c r="BE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J34" i="1"/>
  <c r="I34" i="1"/>
  <c r="H34" i="1"/>
  <c r="G34" i="1"/>
  <c r="E34" i="1"/>
  <c r="D34" i="1"/>
  <c r="C34" i="1"/>
  <c r="B34" i="1"/>
  <c r="BH33" i="1"/>
  <c r="BG33" i="1"/>
  <c r="BF33" i="1"/>
  <c r="BE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J33" i="1"/>
  <c r="I33" i="1"/>
  <c r="H33" i="1"/>
  <c r="G33" i="1"/>
  <c r="E33" i="1"/>
  <c r="D33" i="1"/>
  <c r="C33" i="1"/>
  <c r="B33" i="1"/>
  <c r="BH32" i="1"/>
  <c r="BG32" i="1"/>
  <c r="BG31" i="1" s="1"/>
  <c r="BF32" i="1"/>
  <c r="BF31" i="1" s="1"/>
  <c r="BE32" i="1"/>
  <c r="BC32" i="1"/>
  <c r="BB32" i="1"/>
  <c r="BB31" i="1" s="1"/>
  <c r="BA32" i="1"/>
  <c r="BA31" i="1" s="1"/>
  <c r="AZ32" i="1"/>
  <c r="AX32" i="1"/>
  <c r="AW32" i="1"/>
  <c r="AV32" i="1"/>
  <c r="AU32" i="1"/>
  <c r="AS32" i="1"/>
  <c r="AR32" i="1"/>
  <c r="AR31" i="1" s="1"/>
  <c r="AQ32" i="1"/>
  <c r="AQ31" i="1" s="1"/>
  <c r="AP32" i="1"/>
  <c r="AN32" i="1"/>
  <c r="AM32" i="1"/>
  <c r="AL32" i="1"/>
  <c r="AK32" i="1"/>
  <c r="AI32" i="1"/>
  <c r="AH32" i="1"/>
  <c r="AH31" i="1" s="1"/>
  <c r="AG32" i="1"/>
  <c r="AF32" i="1"/>
  <c r="AD32" i="1"/>
  <c r="AD31" i="1" s="1"/>
  <c r="AC32" i="1"/>
  <c r="AB32" i="1"/>
  <c r="AB31" i="1" s="1"/>
  <c r="AA32" i="1"/>
  <c r="AA31" i="1" s="1"/>
  <c r="Y32" i="1"/>
  <c r="X32" i="1"/>
  <c r="W32" i="1"/>
  <c r="V32" i="1"/>
  <c r="T32" i="1"/>
  <c r="S32" i="1"/>
  <c r="S31" i="1" s="1"/>
  <c r="R32" i="1"/>
  <c r="R31" i="1" s="1"/>
  <c r="Q32" i="1"/>
  <c r="O32" i="1"/>
  <c r="N32" i="1"/>
  <c r="N31" i="1" s="1"/>
  <c r="M32" i="1"/>
  <c r="M31" i="1" s="1"/>
  <c r="L32" i="1"/>
  <c r="J32" i="1"/>
  <c r="J31" i="1" s="1"/>
  <c r="I32" i="1"/>
  <c r="H32" i="1"/>
  <c r="G32" i="1"/>
  <c r="E32" i="1"/>
  <c r="D32" i="1"/>
  <c r="D31" i="1" s="1"/>
  <c r="C32" i="1"/>
  <c r="C31" i="1" s="1"/>
  <c r="B32" i="1"/>
  <c r="B31" i="1" s="1"/>
  <c r="AX31" i="1"/>
  <c r="BH30" i="1"/>
  <c r="BG30" i="1"/>
  <c r="BF30" i="1"/>
  <c r="BE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J30" i="1"/>
  <c r="I30" i="1"/>
  <c r="H30" i="1"/>
  <c r="G30" i="1"/>
  <c r="E30" i="1"/>
  <c r="D30" i="1"/>
  <c r="C30" i="1"/>
  <c r="B30" i="1"/>
  <c r="BH29" i="1"/>
  <c r="BG29" i="1"/>
  <c r="BF29" i="1"/>
  <c r="BE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J29" i="1"/>
  <c r="I29" i="1"/>
  <c r="H29" i="1"/>
  <c r="G29" i="1"/>
  <c r="E29" i="1"/>
  <c r="D29" i="1"/>
  <c r="C29" i="1"/>
  <c r="B29" i="1"/>
  <c r="BH28" i="1"/>
  <c r="BG28" i="1"/>
  <c r="BF28" i="1"/>
  <c r="BE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J28" i="1"/>
  <c r="I28" i="1"/>
  <c r="H28" i="1"/>
  <c r="G28" i="1"/>
  <c r="E28" i="1"/>
  <c r="D28" i="1"/>
  <c r="C28" i="1"/>
  <c r="B28" i="1"/>
  <c r="BH27" i="1"/>
  <c r="BG27" i="1"/>
  <c r="BF27" i="1"/>
  <c r="BE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J27" i="1"/>
  <c r="I27" i="1"/>
  <c r="H27" i="1"/>
  <c r="G27" i="1"/>
  <c r="E27" i="1"/>
  <c r="D27" i="1"/>
  <c r="C27" i="1"/>
  <c r="B27" i="1"/>
  <c r="BH26" i="1"/>
  <c r="BG26" i="1"/>
  <c r="BF26" i="1"/>
  <c r="BE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J26" i="1"/>
  <c r="I26" i="1"/>
  <c r="H26" i="1"/>
  <c r="G26" i="1"/>
  <c r="E26" i="1"/>
  <c r="D26" i="1"/>
  <c r="C26" i="1"/>
  <c r="B26" i="1"/>
  <c r="BH25" i="1"/>
  <c r="BG25" i="1"/>
  <c r="BF25" i="1"/>
  <c r="BE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J25" i="1"/>
  <c r="I25" i="1"/>
  <c r="H25" i="1"/>
  <c r="G25" i="1"/>
  <c r="E25" i="1"/>
  <c r="D25" i="1"/>
  <c r="C25" i="1"/>
  <c r="B25" i="1"/>
  <c r="BH24" i="1"/>
  <c r="BG24" i="1"/>
  <c r="BG23" i="1" s="1"/>
  <c r="BF24" i="1"/>
  <c r="BE24" i="1"/>
  <c r="BC24" i="1"/>
  <c r="BB24" i="1"/>
  <c r="BB23" i="1" s="1"/>
  <c r="BA24" i="1"/>
  <c r="BA23" i="1" s="1"/>
  <c r="AZ24" i="1"/>
  <c r="AZ23" i="1" s="1"/>
  <c r="AX24" i="1"/>
  <c r="AW24" i="1"/>
  <c r="AV24" i="1"/>
  <c r="AU24" i="1"/>
  <c r="AS24" i="1"/>
  <c r="AS23" i="1" s="1"/>
  <c r="AR24" i="1"/>
  <c r="AR23" i="1" s="1"/>
  <c r="AQ24" i="1"/>
  <c r="AQ23" i="1" s="1"/>
  <c r="AP24" i="1"/>
  <c r="AN24" i="1"/>
  <c r="AM24" i="1"/>
  <c r="AL24" i="1"/>
  <c r="AL23" i="1" s="1"/>
  <c r="AK24" i="1"/>
  <c r="AI24" i="1"/>
  <c r="AI23" i="1" s="1"/>
  <c r="AH24" i="1"/>
  <c r="AG24" i="1"/>
  <c r="AF24" i="1"/>
  <c r="AD24" i="1"/>
  <c r="AD23" i="1" s="1"/>
  <c r="AC24" i="1"/>
  <c r="AC23" i="1" s="1"/>
  <c r="AB24" i="1"/>
  <c r="AA24" i="1"/>
  <c r="AA23" i="1" s="1"/>
  <c r="Y24" i="1"/>
  <c r="X24" i="1"/>
  <c r="W24" i="1"/>
  <c r="V24" i="1"/>
  <c r="T24" i="1"/>
  <c r="S24" i="1"/>
  <c r="S23" i="1" s="1"/>
  <c r="R24" i="1"/>
  <c r="Q24" i="1"/>
  <c r="O24" i="1"/>
  <c r="N24" i="1"/>
  <c r="N23" i="1" s="1"/>
  <c r="M24" i="1"/>
  <c r="M23" i="1" s="1"/>
  <c r="L24" i="1"/>
  <c r="J24" i="1"/>
  <c r="I24" i="1"/>
  <c r="H24" i="1"/>
  <c r="G24" i="1"/>
  <c r="E24" i="1"/>
  <c r="E23" i="1" s="1"/>
  <c r="D24" i="1"/>
  <c r="D23" i="1" s="1"/>
  <c r="C24" i="1"/>
  <c r="C23" i="1" s="1"/>
  <c r="B24" i="1"/>
  <c r="BH23" i="1"/>
  <c r="AB23" i="1"/>
  <c r="BH22" i="1"/>
  <c r="BG22" i="1"/>
  <c r="BF22" i="1"/>
  <c r="BE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J22" i="1"/>
  <c r="I22" i="1"/>
  <c r="H22" i="1"/>
  <c r="G22" i="1"/>
  <c r="E22" i="1"/>
  <c r="D22" i="1"/>
  <c r="C22" i="1"/>
  <c r="B22" i="1"/>
  <c r="BH21" i="1"/>
  <c r="BG21" i="1"/>
  <c r="BF21" i="1"/>
  <c r="BE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Q21" i="1"/>
  <c r="O21" i="1"/>
  <c r="N21" i="1"/>
  <c r="M21" i="1"/>
  <c r="L21" i="1"/>
  <c r="J21" i="1"/>
  <c r="I21" i="1"/>
  <c r="H21" i="1"/>
  <c r="G21" i="1"/>
  <c r="E21" i="1"/>
  <c r="D21" i="1"/>
  <c r="C21" i="1"/>
  <c r="B21" i="1"/>
  <c r="BH20" i="1"/>
  <c r="BG20" i="1"/>
  <c r="BF20" i="1"/>
  <c r="BE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J20" i="1"/>
  <c r="I20" i="1"/>
  <c r="H20" i="1"/>
  <c r="G20" i="1"/>
  <c r="E20" i="1"/>
  <c r="D20" i="1"/>
  <c r="C20" i="1"/>
  <c r="B20" i="1"/>
  <c r="BH19" i="1"/>
  <c r="BG19" i="1"/>
  <c r="BF19" i="1"/>
  <c r="BE19" i="1"/>
  <c r="BC19" i="1"/>
  <c r="BB19" i="1"/>
  <c r="BA19" i="1"/>
  <c r="AZ19" i="1"/>
  <c r="AX19" i="1"/>
  <c r="AW19" i="1"/>
  <c r="AV19" i="1"/>
  <c r="AU19" i="1"/>
  <c r="AS19" i="1"/>
  <c r="AR19" i="1"/>
  <c r="AQ19" i="1"/>
  <c r="AP19" i="1"/>
  <c r="AN19" i="1"/>
  <c r="AM19" i="1"/>
  <c r="AL19" i="1"/>
  <c r="AK19" i="1"/>
  <c r="AI19" i="1"/>
  <c r="AH19" i="1"/>
  <c r="AG19" i="1"/>
  <c r="AF19" i="1"/>
  <c r="AD19" i="1"/>
  <c r="AC19" i="1"/>
  <c r="AB19" i="1"/>
  <c r="AA19" i="1"/>
  <c r="Y19" i="1"/>
  <c r="X19" i="1"/>
  <c r="W19" i="1"/>
  <c r="V19" i="1"/>
  <c r="T19" i="1"/>
  <c r="S19" i="1"/>
  <c r="R19" i="1"/>
  <c r="Q19" i="1"/>
  <c r="O19" i="1"/>
  <c r="N19" i="1"/>
  <c r="M19" i="1"/>
  <c r="L19" i="1"/>
  <c r="J19" i="1"/>
  <c r="I19" i="1"/>
  <c r="H19" i="1"/>
  <c r="G19" i="1"/>
  <c r="E19" i="1"/>
  <c r="D19" i="1"/>
  <c r="C19" i="1"/>
  <c r="B19" i="1"/>
  <c r="BH18" i="1"/>
  <c r="BG18" i="1"/>
  <c r="BF18" i="1"/>
  <c r="BE18" i="1"/>
  <c r="BC18" i="1"/>
  <c r="BC17" i="1" s="1"/>
  <c r="BB18" i="1"/>
  <c r="BA18" i="1"/>
  <c r="AZ18" i="1"/>
  <c r="AX18" i="1"/>
  <c r="AW18" i="1"/>
  <c r="AV18" i="1"/>
  <c r="AU18" i="1"/>
  <c r="AS18" i="1"/>
  <c r="AS17" i="1" s="1"/>
  <c r="AR18" i="1"/>
  <c r="AQ18" i="1"/>
  <c r="AP18" i="1"/>
  <c r="AN18" i="1"/>
  <c r="AM18" i="1"/>
  <c r="AM17" i="1" s="1"/>
  <c r="AL18" i="1"/>
  <c r="AL17" i="1" s="1"/>
  <c r="AK18" i="1"/>
  <c r="AI18" i="1"/>
  <c r="AH18" i="1"/>
  <c r="AH17" i="1" s="1"/>
  <c r="AG18" i="1"/>
  <c r="AF18" i="1"/>
  <c r="AD18" i="1"/>
  <c r="AC18" i="1"/>
  <c r="AC17" i="1" s="1"/>
  <c r="AB18" i="1"/>
  <c r="AA18" i="1"/>
  <c r="Y18" i="1"/>
  <c r="X18" i="1"/>
  <c r="X17" i="1" s="1"/>
  <c r="W18" i="1"/>
  <c r="V18" i="1"/>
  <c r="T18" i="1"/>
  <c r="T17" i="1" s="1"/>
  <c r="S18" i="1"/>
  <c r="R18" i="1"/>
  <c r="Q18" i="1"/>
  <c r="O18" i="1"/>
  <c r="O17" i="1" s="1"/>
  <c r="N18" i="1"/>
  <c r="N17" i="1" s="1"/>
  <c r="M18" i="1"/>
  <c r="L18" i="1"/>
  <c r="L17" i="1" s="1"/>
  <c r="J18" i="1"/>
  <c r="I18" i="1"/>
  <c r="H18" i="1"/>
  <c r="G18" i="1"/>
  <c r="E18" i="1"/>
  <c r="E17" i="1" s="1"/>
  <c r="D18" i="1"/>
  <c r="D17" i="1" s="1"/>
  <c r="C18" i="1"/>
  <c r="B18" i="1"/>
  <c r="BH16" i="1"/>
  <c r="BG16" i="1"/>
  <c r="BF16" i="1"/>
  <c r="BE16" i="1"/>
  <c r="BC16" i="1"/>
  <c r="BB16" i="1"/>
  <c r="BA16" i="1"/>
  <c r="AZ16" i="1"/>
  <c r="AX16" i="1"/>
  <c r="AW16" i="1"/>
  <c r="AV16" i="1"/>
  <c r="AU16" i="1"/>
  <c r="AS16" i="1"/>
  <c r="AR16" i="1"/>
  <c r="AQ16" i="1"/>
  <c r="AP16" i="1"/>
  <c r="AN16" i="1"/>
  <c r="AM16" i="1"/>
  <c r="AL16" i="1"/>
  <c r="AK16" i="1"/>
  <c r="AI16" i="1"/>
  <c r="AH16" i="1"/>
  <c r="AG16" i="1"/>
  <c r="AF16" i="1"/>
  <c r="AD16" i="1"/>
  <c r="AC16" i="1"/>
  <c r="AB16" i="1"/>
  <c r="AA16" i="1"/>
  <c r="Y16" i="1"/>
  <c r="X16" i="1"/>
  <c r="W16" i="1"/>
  <c r="V16" i="1"/>
  <c r="T16" i="1"/>
  <c r="S16" i="1"/>
  <c r="R16" i="1"/>
  <c r="Q16" i="1"/>
  <c r="O16" i="1"/>
  <c r="N16" i="1"/>
  <c r="M16" i="1"/>
  <c r="L16" i="1"/>
  <c r="J16" i="1"/>
  <c r="I16" i="1"/>
  <c r="H16" i="1"/>
  <c r="G16" i="1"/>
  <c r="E16" i="1"/>
  <c r="D16" i="1"/>
  <c r="C16" i="1"/>
  <c r="B16" i="1"/>
  <c r="BH15" i="1"/>
  <c r="BG15" i="1"/>
  <c r="BF15" i="1"/>
  <c r="BE15" i="1"/>
  <c r="BC15" i="1"/>
  <c r="BB15" i="1"/>
  <c r="BA15" i="1"/>
  <c r="AZ15" i="1"/>
  <c r="AX15" i="1"/>
  <c r="AW15" i="1"/>
  <c r="AV15" i="1"/>
  <c r="AU15" i="1"/>
  <c r="AS15" i="1"/>
  <c r="AR15" i="1"/>
  <c r="AQ15" i="1"/>
  <c r="AP15" i="1"/>
  <c r="AN15" i="1"/>
  <c r="AM15" i="1"/>
  <c r="AL15" i="1"/>
  <c r="AK15" i="1"/>
  <c r="AI15" i="1"/>
  <c r="AH15" i="1"/>
  <c r="AG15" i="1"/>
  <c r="AF15" i="1"/>
  <c r="AD15" i="1"/>
  <c r="AC15" i="1"/>
  <c r="AB15" i="1"/>
  <c r="AA15" i="1"/>
  <c r="Y15" i="1"/>
  <c r="X15" i="1"/>
  <c r="W15" i="1"/>
  <c r="V15" i="1"/>
  <c r="T15" i="1"/>
  <c r="S15" i="1"/>
  <c r="R15" i="1"/>
  <c r="Q15" i="1"/>
  <c r="O15" i="1"/>
  <c r="N15" i="1"/>
  <c r="M15" i="1"/>
  <c r="L15" i="1"/>
  <c r="J15" i="1"/>
  <c r="I15" i="1"/>
  <c r="H15" i="1"/>
  <c r="G15" i="1"/>
  <c r="E15" i="1"/>
  <c r="D15" i="1"/>
  <c r="C15" i="1"/>
  <c r="B15" i="1"/>
  <c r="BH14" i="1"/>
  <c r="BG14" i="1"/>
  <c r="BF14" i="1"/>
  <c r="BE14" i="1"/>
  <c r="BC14" i="1"/>
  <c r="BB14" i="1"/>
  <c r="BA14" i="1"/>
  <c r="AZ14" i="1"/>
  <c r="AX14" i="1"/>
  <c r="AW14" i="1"/>
  <c r="AV14" i="1"/>
  <c r="AU14" i="1"/>
  <c r="AS14" i="1"/>
  <c r="AR14" i="1"/>
  <c r="AQ14" i="1"/>
  <c r="AP14" i="1"/>
  <c r="AN14" i="1"/>
  <c r="AM14" i="1"/>
  <c r="AL14" i="1"/>
  <c r="AK14" i="1"/>
  <c r="AI14" i="1"/>
  <c r="AH14" i="1"/>
  <c r="AG14" i="1"/>
  <c r="AF14" i="1"/>
  <c r="AD14" i="1"/>
  <c r="AC14" i="1"/>
  <c r="AB14" i="1"/>
  <c r="AA14" i="1"/>
  <c r="Y14" i="1"/>
  <c r="X14" i="1"/>
  <c r="W14" i="1"/>
  <c r="V14" i="1"/>
  <c r="T14" i="1"/>
  <c r="S14" i="1"/>
  <c r="R14" i="1"/>
  <c r="Q14" i="1"/>
  <c r="O14" i="1"/>
  <c r="N14" i="1"/>
  <c r="M14" i="1"/>
  <c r="L14" i="1"/>
  <c r="J14" i="1"/>
  <c r="I14" i="1"/>
  <c r="H14" i="1"/>
  <c r="G14" i="1"/>
  <c r="E14" i="1"/>
  <c r="D14" i="1"/>
  <c r="C14" i="1"/>
  <c r="B14" i="1"/>
  <c r="BH13" i="1"/>
  <c r="BG13" i="1"/>
  <c r="BF13" i="1"/>
  <c r="BE13" i="1"/>
  <c r="BC13" i="1"/>
  <c r="BB13" i="1"/>
  <c r="BA13" i="1"/>
  <c r="AZ13" i="1"/>
  <c r="AX13" i="1"/>
  <c r="AW13" i="1"/>
  <c r="AV13" i="1"/>
  <c r="AU13" i="1"/>
  <c r="AS13" i="1"/>
  <c r="AR13" i="1"/>
  <c r="AQ13" i="1"/>
  <c r="AP13" i="1"/>
  <c r="AN13" i="1"/>
  <c r="AM13" i="1"/>
  <c r="AL13" i="1"/>
  <c r="AK13" i="1"/>
  <c r="AI13" i="1"/>
  <c r="AH13" i="1"/>
  <c r="AG13" i="1"/>
  <c r="AF13" i="1"/>
  <c r="AD13" i="1"/>
  <c r="AC13" i="1"/>
  <c r="AB13" i="1"/>
  <c r="AA13" i="1"/>
  <c r="Y13" i="1"/>
  <c r="X13" i="1"/>
  <c r="W13" i="1"/>
  <c r="V13" i="1"/>
  <c r="T13" i="1"/>
  <c r="S13" i="1"/>
  <c r="R13" i="1"/>
  <c r="Q13" i="1"/>
  <c r="O13" i="1"/>
  <c r="N13" i="1"/>
  <c r="M13" i="1"/>
  <c r="L13" i="1"/>
  <c r="J13" i="1"/>
  <c r="I13" i="1"/>
  <c r="H13" i="1"/>
  <c r="G13" i="1"/>
  <c r="E13" i="1"/>
  <c r="D13" i="1"/>
  <c r="C13" i="1"/>
  <c r="B13" i="1"/>
  <c r="BH12" i="1"/>
  <c r="BG12" i="1"/>
  <c r="BF12" i="1"/>
  <c r="BE12" i="1"/>
  <c r="BC12" i="1"/>
  <c r="BB12" i="1"/>
  <c r="BA12" i="1"/>
  <c r="AZ12" i="1"/>
  <c r="AX12" i="1"/>
  <c r="AW12" i="1"/>
  <c r="AV12" i="1"/>
  <c r="AU12" i="1"/>
  <c r="AS12" i="1"/>
  <c r="AR12" i="1"/>
  <c r="AQ12" i="1"/>
  <c r="AP12" i="1"/>
  <c r="AN12" i="1"/>
  <c r="AM12" i="1"/>
  <c r="AL12" i="1"/>
  <c r="AK12" i="1"/>
  <c r="AI12" i="1"/>
  <c r="AH12" i="1"/>
  <c r="AG12" i="1"/>
  <c r="AF12" i="1"/>
  <c r="AD12" i="1"/>
  <c r="AC12" i="1"/>
  <c r="AB12" i="1"/>
  <c r="AA12" i="1"/>
  <c r="Y12" i="1"/>
  <c r="X12" i="1"/>
  <c r="W12" i="1"/>
  <c r="V12" i="1"/>
  <c r="T12" i="1"/>
  <c r="S12" i="1"/>
  <c r="R12" i="1"/>
  <c r="Q12" i="1"/>
  <c r="O12" i="1"/>
  <c r="N12" i="1"/>
  <c r="M12" i="1"/>
  <c r="L12" i="1"/>
  <c r="J12" i="1"/>
  <c r="I12" i="1"/>
  <c r="H12" i="1"/>
  <c r="G12" i="1"/>
  <c r="E12" i="1"/>
  <c r="D12" i="1"/>
  <c r="C12" i="1"/>
  <c r="B12" i="1"/>
  <c r="BH11" i="1"/>
  <c r="BG11" i="1"/>
  <c r="BF11" i="1"/>
  <c r="BE11" i="1"/>
  <c r="BC11" i="1"/>
  <c r="BB11" i="1"/>
  <c r="BA11" i="1"/>
  <c r="AZ11" i="1"/>
  <c r="AX11" i="1"/>
  <c r="AW11" i="1"/>
  <c r="AV11" i="1"/>
  <c r="AU11" i="1"/>
  <c r="AS11" i="1"/>
  <c r="AR11" i="1"/>
  <c r="AQ11" i="1"/>
  <c r="AP11" i="1"/>
  <c r="AN11" i="1"/>
  <c r="AM11" i="1"/>
  <c r="AL11" i="1"/>
  <c r="AK11" i="1"/>
  <c r="AI11" i="1"/>
  <c r="AH11" i="1"/>
  <c r="AG11" i="1"/>
  <c r="AF11" i="1"/>
  <c r="AD11" i="1"/>
  <c r="AC11" i="1"/>
  <c r="AB11" i="1"/>
  <c r="AA11" i="1"/>
  <c r="Y11" i="1"/>
  <c r="X11" i="1"/>
  <c r="W11" i="1"/>
  <c r="V11" i="1"/>
  <c r="T11" i="1"/>
  <c r="S11" i="1"/>
  <c r="R11" i="1"/>
  <c r="Q11" i="1"/>
  <c r="O11" i="1"/>
  <c r="N11" i="1"/>
  <c r="M11" i="1"/>
  <c r="L11" i="1"/>
  <c r="J11" i="1"/>
  <c r="I11" i="1"/>
  <c r="H11" i="1"/>
  <c r="G11" i="1"/>
  <c r="E11" i="1"/>
  <c r="D11" i="1"/>
  <c r="C11" i="1"/>
  <c r="B11" i="1"/>
  <c r="BH10" i="1"/>
  <c r="BG10" i="1"/>
  <c r="BF10" i="1"/>
  <c r="BE10" i="1"/>
  <c r="BC10" i="1"/>
  <c r="BB10" i="1"/>
  <c r="BA10" i="1"/>
  <c r="AZ10" i="1"/>
  <c r="AX10" i="1"/>
  <c r="AW10" i="1"/>
  <c r="AV10" i="1"/>
  <c r="AU10" i="1"/>
  <c r="AS10" i="1"/>
  <c r="AR10" i="1"/>
  <c r="AQ10" i="1"/>
  <c r="AP10" i="1"/>
  <c r="AO10" i="1"/>
  <c r="AN10" i="1"/>
  <c r="AM10" i="1"/>
  <c r="AL10" i="1"/>
  <c r="AK10" i="1"/>
  <c r="AI10" i="1"/>
  <c r="AH10" i="1"/>
  <c r="AG10" i="1"/>
  <c r="AF10" i="1"/>
  <c r="AD10" i="1"/>
  <c r="AC10" i="1"/>
  <c r="AB10" i="1"/>
  <c r="AA10" i="1"/>
  <c r="Y10" i="1"/>
  <c r="X10" i="1"/>
  <c r="W10" i="1"/>
  <c r="V10" i="1"/>
  <c r="T10" i="1"/>
  <c r="S10" i="1"/>
  <c r="R10" i="1"/>
  <c r="Q10" i="1"/>
  <c r="O10" i="1"/>
  <c r="N10" i="1"/>
  <c r="M10" i="1"/>
  <c r="L10" i="1"/>
  <c r="J10" i="1"/>
  <c r="I10" i="1"/>
  <c r="H10" i="1"/>
  <c r="G10" i="1"/>
  <c r="E10" i="1"/>
  <c r="D10" i="1"/>
  <c r="C10" i="1"/>
  <c r="B10" i="1"/>
  <c r="BH9" i="1"/>
  <c r="BG9" i="1"/>
  <c r="BF9" i="1"/>
  <c r="BE9" i="1"/>
  <c r="BC9" i="1"/>
  <c r="BB9" i="1"/>
  <c r="BA9" i="1"/>
  <c r="AZ9" i="1"/>
  <c r="AX9" i="1"/>
  <c r="AW9" i="1"/>
  <c r="AV9" i="1"/>
  <c r="AU9" i="1"/>
  <c r="AS9" i="1"/>
  <c r="AR9" i="1"/>
  <c r="AQ9" i="1"/>
  <c r="AP9" i="1"/>
  <c r="AN9" i="1"/>
  <c r="AM9" i="1"/>
  <c r="AL9" i="1"/>
  <c r="AK9" i="1"/>
  <c r="AI9" i="1"/>
  <c r="AH9" i="1"/>
  <c r="AG9" i="1"/>
  <c r="AF9" i="1"/>
  <c r="AD9" i="1"/>
  <c r="AC9" i="1"/>
  <c r="AB9" i="1"/>
  <c r="AA9" i="1"/>
  <c r="Y9" i="1"/>
  <c r="X9" i="1"/>
  <c r="W9" i="1"/>
  <c r="V9" i="1"/>
  <c r="T9" i="1"/>
  <c r="S9" i="1"/>
  <c r="R9" i="1"/>
  <c r="Q9" i="1"/>
  <c r="O9" i="1"/>
  <c r="N9" i="1"/>
  <c r="M9" i="1"/>
  <c r="L9" i="1"/>
  <c r="J9" i="1"/>
  <c r="I9" i="1"/>
  <c r="H9" i="1"/>
  <c r="G9" i="1"/>
  <c r="E9" i="1"/>
  <c r="D9" i="1"/>
  <c r="C9" i="1"/>
  <c r="B9" i="1"/>
  <c r="F22" i="1" l="1"/>
  <c r="P34" i="1"/>
  <c r="AT34" i="1"/>
  <c r="F42" i="1"/>
  <c r="AT42" i="1"/>
  <c r="L41" i="1"/>
  <c r="AO16" i="1"/>
  <c r="K37" i="1"/>
  <c r="AO37" i="1"/>
  <c r="AP31" i="1"/>
  <c r="AE14" i="1"/>
  <c r="BI33" i="1"/>
  <c r="AE35" i="1"/>
  <c r="W8" i="1"/>
  <c r="Z15" i="1"/>
  <c r="AT15" i="1"/>
  <c r="BD15" i="1"/>
  <c r="AO25" i="1"/>
  <c r="AO29" i="1"/>
  <c r="AO30" i="1"/>
  <c r="AO43" i="1"/>
  <c r="AO38" i="1"/>
  <c r="K40" i="1"/>
  <c r="AO40" i="1"/>
  <c r="AO20" i="1"/>
  <c r="AU17" i="1"/>
  <c r="BD16" i="1"/>
  <c r="AG17" i="1"/>
  <c r="C17" i="1"/>
  <c r="AD17" i="1"/>
  <c r="BI9" i="1"/>
  <c r="AE10" i="1"/>
  <c r="BD20" i="1"/>
  <c r="V17" i="1"/>
  <c r="BD21" i="1"/>
  <c r="Z22" i="1"/>
  <c r="AX8" i="1"/>
  <c r="P15" i="1"/>
  <c r="BA17" i="1"/>
  <c r="BI25" i="1"/>
  <c r="BI26" i="1"/>
  <c r="AE27" i="1"/>
  <c r="BI28" i="1"/>
  <c r="AE29" i="1"/>
  <c r="U33" i="1"/>
  <c r="AJ33" i="1"/>
  <c r="F34" i="1"/>
  <c r="U34" i="1"/>
  <c r="AY34" i="1"/>
  <c r="B17" i="1"/>
  <c r="U9" i="1"/>
  <c r="U10" i="1"/>
  <c r="BD18" i="1"/>
  <c r="AV41" i="1"/>
  <c r="AJ15" i="1"/>
  <c r="P19" i="1"/>
  <c r="P22" i="1"/>
  <c r="BI22" i="1"/>
  <c r="AI31" i="1"/>
  <c r="T8" i="1"/>
  <c r="T7" i="1" s="1"/>
  <c r="AB17" i="1"/>
  <c r="M17" i="1"/>
  <c r="P17" i="1" s="1"/>
  <c r="AY24" i="1"/>
  <c r="U25" i="1"/>
  <c r="U26" i="1"/>
  <c r="AY26" i="1"/>
  <c r="AY27" i="1"/>
  <c r="K32" i="1"/>
  <c r="AO33" i="1"/>
  <c r="K34" i="1"/>
  <c r="BD34" i="1"/>
  <c r="AO35" i="1"/>
  <c r="P44" i="1"/>
  <c r="K10" i="1"/>
  <c r="U40" i="1"/>
  <c r="AY40" i="1"/>
  <c r="AY10" i="1"/>
  <c r="BI10" i="1"/>
  <c r="K11" i="1"/>
  <c r="BI11" i="1"/>
  <c r="K12" i="1"/>
  <c r="AE12" i="1"/>
  <c r="AO12" i="1"/>
  <c r="K13" i="1"/>
  <c r="U13" i="1"/>
  <c r="K18" i="1"/>
  <c r="U18" i="1"/>
  <c r="AE18" i="1"/>
  <c r="BI18" i="1"/>
  <c r="K19" i="1"/>
  <c r="BD19" i="1"/>
  <c r="AJ22" i="1"/>
  <c r="AY32" i="1"/>
  <c r="AE33" i="1"/>
  <c r="AE40" i="1"/>
  <c r="C41" i="1"/>
  <c r="M41" i="1"/>
  <c r="Z43" i="1"/>
  <c r="AT44" i="1"/>
  <c r="BD44" i="1"/>
  <c r="AX41" i="1"/>
  <c r="AY14" i="1"/>
  <c r="BI14" i="1"/>
  <c r="H17" i="1"/>
  <c r="AV17" i="1"/>
  <c r="AE19" i="1"/>
  <c r="AO19" i="1"/>
  <c r="AE20" i="1"/>
  <c r="Z21" i="1"/>
  <c r="K24" i="1"/>
  <c r="AY29" i="1"/>
  <c r="AE34" i="1"/>
  <c r="AP41" i="1"/>
  <c r="AR41" i="1"/>
  <c r="BB41" i="1"/>
  <c r="Z44" i="1"/>
  <c r="BH8" i="1"/>
  <c r="AO14" i="1"/>
  <c r="U15" i="1"/>
  <c r="AE15" i="1"/>
  <c r="AO15" i="1"/>
  <c r="BI15" i="1"/>
  <c r="K16" i="1"/>
  <c r="U16" i="1"/>
  <c r="AE16" i="1"/>
  <c r="AE21" i="1"/>
  <c r="AO21" i="1"/>
  <c r="AY21" i="1"/>
  <c r="U24" i="1"/>
  <c r="BI24" i="1"/>
  <c r="K30" i="1"/>
  <c r="AK36" i="1"/>
  <c r="AO36" i="1" s="1"/>
  <c r="BD12" i="1"/>
  <c r="BH41" i="1"/>
  <c r="F9" i="1"/>
  <c r="P9" i="1"/>
  <c r="Z9" i="1"/>
  <c r="AJ9" i="1"/>
  <c r="AT9" i="1"/>
  <c r="BD9" i="1"/>
  <c r="F10" i="1"/>
  <c r="P10" i="1"/>
  <c r="Z10" i="1"/>
  <c r="AY16" i="1"/>
  <c r="BI16" i="1"/>
  <c r="AN17" i="1"/>
  <c r="AJ24" i="1"/>
  <c r="Z25" i="1"/>
  <c r="AJ25" i="1"/>
  <c r="AT25" i="1"/>
  <c r="F26" i="1"/>
  <c r="P26" i="1"/>
  <c r="AT26" i="1"/>
  <c r="F27" i="1"/>
  <c r="P27" i="1"/>
  <c r="AJ27" i="1"/>
  <c r="AT27" i="1"/>
  <c r="BD27" i="1"/>
  <c r="P28" i="1"/>
  <c r="Z28" i="1"/>
  <c r="AJ28" i="1"/>
  <c r="BD28" i="1"/>
  <c r="AT29" i="1"/>
  <c r="BD29" i="1"/>
  <c r="P30" i="1"/>
  <c r="Z30" i="1"/>
  <c r="AJ30" i="1"/>
  <c r="AT30" i="1"/>
  <c r="BD30" i="1"/>
  <c r="F32" i="1"/>
  <c r="AT35" i="1"/>
  <c r="F37" i="1"/>
  <c r="Z38" i="1"/>
  <c r="AJ40" i="1"/>
  <c r="AT40" i="1"/>
  <c r="B41" i="1"/>
  <c r="BI42" i="1"/>
  <c r="K43" i="1"/>
  <c r="U43" i="1"/>
  <c r="AE43" i="1"/>
  <c r="AT10" i="1"/>
  <c r="F11" i="1"/>
  <c r="AJ11" i="1"/>
  <c r="BD11" i="1"/>
  <c r="P13" i="1"/>
  <c r="AJ13" i="1"/>
  <c r="F14" i="1"/>
  <c r="AJ18" i="1"/>
  <c r="AT18" i="1"/>
  <c r="F19" i="1"/>
  <c r="BI44" i="1"/>
  <c r="P12" i="1"/>
  <c r="BD10" i="1"/>
  <c r="P11" i="1"/>
  <c r="Z11" i="1"/>
  <c r="AT11" i="1"/>
  <c r="AJ12" i="1"/>
  <c r="F13" i="1"/>
  <c r="Z13" i="1"/>
  <c r="AT13" i="1"/>
  <c r="BD13" i="1"/>
  <c r="P14" i="1"/>
  <c r="F18" i="1"/>
  <c r="D8" i="1"/>
  <c r="D7" i="1" s="1"/>
  <c r="AR8" i="1"/>
  <c r="AJ14" i="1"/>
  <c r="AT14" i="1"/>
  <c r="BD14" i="1"/>
  <c r="AK17" i="1"/>
  <c r="AJ19" i="1"/>
  <c r="F20" i="1"/>
  <c r="P20" i="1"/>
  <c r="Z20" i="1"/>
  <c r="AY22" i="1"/>
  <c r="AT24" i="1"/>
  <c r="AJ32" i="1"/>
  <c r="F33" i="1"/>
  <c r="AT33" i="1"/>
  <c r="G36" i="1"/>
  <c r="K36" i="1" s="1"/>
  <c r="AJ38" i="1"/>
  <c r="AR36" i="1"/>
  <c r="F40" i="1"/>
  <c r="AE41" i="1"/>
  <c r="AY44" i="1"/>
  <c r="N8" i="1"/>
  <c r="N7" i="1" s="1"/>
  <c r="N39" i="1" s="1"/>
  <c r="N45" i="1" s="1"/>
  <c r="AT12" i="1"/>
  <c r="AO13" i="1"/>
  <c r="F16" i="1"/>
  <c r="U19" i="1"/>
  <c r="AX17" i="1"/>
  <c r="I17" i="1"/>
  <c r="S17" i="1"/>
  <c r="BI21" i="1"/>
  <c r="AE26" i="1"/>
  <c r="P29" i="1"/>
  <c r="AJ29" i="1"/>
  <c r="W31" i="1"/>
  <c r="AV31" i="1"/>
  <c r="BI34" i="1"/>
  <c r="K42" i="1"/>
  <c r="U42" i="1"/>
  <c r="Y41" i="1"/>
  <c r="AC8" i="1"/>
  <c r="AC7" i="1" s="1"/>
  <c r="BB8" i="1"/>
  <c r="I8" i="1"/>
  <c r="AH8" i="1"/>
  <c r="AH7" i="1" s="1"/>
  <c r="C8" i="1"/>
  <c r="C7" i="1" s="1"/>
  <c r="C39" i="1" s="1"/>
  <c r="P16" i="1"/>
  <c r="Z16" i="1"/>
  <c r="BG8" i="1"/>
  <c r="AO22" i="1"/>
  <c r="BC23" i="1"/>
  <c r="BD23" i="1" s="1"/>
  <c r="O31" i="1"/>
  <c r="AN31" i="1"/>
  <c r="BD35" i="1"/>
  <c r="AB36" i="1"/>
  <c r="BI38" i="1"/>
  <c r="W41" i="1"/>
  <c r="U11" i="1"/>
  <c r="AE11" i="1"/>
  <c r="AO11" i="1"/>
  <c r="AT16" i="1"/>
  <c r="F21" i="1"/>
  <c r="P21" i="1"/>
  <c r="P24" i="1"/>
  <c r="AE25" i="1"/>
  <c r="AO27" i="1"/>
  <c r="AO32" i="1"/>
  <c r="BC31" i="1"/>
  <c r="I31" i="1"/>
  <c r="P37" i="1"/>
  <c r="AJ37" i="1"/>
  <c r="T36" i="1"/>
  <c r="BC41" i="1"/>
  <c r="AJ10" i="1"/>
  <c r="AL8" i="1"/>
  <c r="AL7" i="1" s="1"/>
  <c r="AY11" i="1"/>
  <c r="U12" i="1"/>
  <c r="X8" i="1"/>
  <c r="X7" i="1" s="1"/>
  <c r="AW8" i="1"/>
  <c r="R8" i="1"/>
  <c r="AQ8" i="1"/>
  <c r="K20" i="1"/>
  <c r="U20" i="1"/>
  <c r="K22" i="1"/>
  <c r="P25" i="1"/>
  <c r="AM23" i="1"/>
  <c r="X23" i="1"/>
  <c r="Z27" i="1"/>
  <c r="R23" i="1"/>
  <c r="AE28" i="1"/>
  <c r="Z29" i="1"/>
  <c r="AY30" i="1"/>
  <c r="AT37" i="1"/>
  <c r="BD37" i="1"/>
  <c r="BH36" i="1"/>
  <c r="AY43" i="1"/>
  <c r="AY12" i="1"/>
  <c r="BI12" i="1"/>
  <c r="J8" i="1"/>
  <c r="AI8" i="1"/>
  <c r="AW17" i="1"/>
  <c r="AQ17" i="1"/>
  <c r="BH17" i="1"/>
  <c r="F24" i="1"/>
  <c r="K26" i="1"/>
  <c r="X31" i="1"/>
  <c r="F35" i="1"/>
  <c r="Z35" i="1"/>
  <c r="AW31" i="1"/>
  <c r="AT38" i="1"/>
  <c r="Z40" i="1"/>
  <c r="U44" i="1"/>
  <c r="K9" i="1"/>
  <c r="AE9" i="1"/>
  <c r="E8" i="1"/>
  <c r="E7" i="1" s="1"/>
  <c r="AD8" i="1"/>
  <c r="AD7" i="1" s="1"/>
  <c r="AD39" i="1" s="1"/>
  <c r="AD45" i="1" s="1"/>
  <c r="H8" i="1"/>
  <c r="AE13" i="1"/>
  <c r="AG8" i="1"/>
  <c r="F15" i="1"/>
  <c r="BF8" i="1"/>
  <c r="W23" i="1"/>
  <c r="AO26" i="1"/>
  <c r="BD26" i="1"/>
  <c r="BF23" i="1"/>
  <c r="AM31" i="1"/>
  <c r="AJ35" i="1"/>
  <c r="D36" i="1"/>
  <c r="F36" i="1" s="1"/>
  <c r="F43" i="1"/>
  <c r="AW41" i="1"/>
  <c r="AE44" i="1"/>
  <c r="AY9" i="1"/>
  <c r="AM8" i="1"/>
  <c r="AM7" i="1" s="1"/>
  <c r="AY13" i="1"/>
  <c r="Y8" i="1"/>
  <c r="AY15" i="1"/>
  <c r="AT19" i="1"/>
  <c r="BI20" i="1"/>
  <c r="F25" i="1"/>
  <c r="Y23" i="1"/>
  <c r="AO28" i="1"/>
  <c r="K29" i="1"/>
  <c r="BI29" i="1"/>
  <c r="H31" i="1"/>
  <c r="AG31" i="1"/>
  <c r="AX7" i="1"/>
  <c r="AS8" i="1"/>
  <c r="AS7" i="1" s="1"/>
  <c r="F12" i="1"/>
  <c r="Z12" i="1"/>
  <c r="AV8" i="1"/>
  <c r="BI13" i="1"/>
  <c r="K14" i="1"/>
  <c r="U14" i="1"/>
  <c r="S8" i="1"/>
  <c r="Y17" i="1"/>
  <c r="R17" i="1"/>
  <c r="AR17" i="1"/>
  <c r="AR7" i="1" s="1"/>
  <c r="AR39" i="1" s="1"/>
  <c r="AR45" i="1" s="1"/>
  <c r="P35" i="1"/>
  <c r="Y31" i="1"/>
  <c r="AG41" i="1"/>
  <c r="AT43" i="1"/>
  <c r="F44" i="1"/>
  <c r="BC8" i="1"/>
  <c r="BC7" i="1" s="1"/>
  <c r="J17" i="1"/>
  <c r="J7" i="1" s="1"/>
  <c r="Z18" i="1"/>
  <c r="Z19" i="1"/>
  <c r="AT20" i="1"/>
  <c r="AP17" i="1"/>
  <c r="U22" i="1"/>
  <c r="AK23" i="1"/>
  <c r="AE24" i="1"/>
  <c r="U27" i="1"/>
  <c r="Q23" i="1"/>
  <c r="BI30" i="1"/>
  <c r="P32" i="1"/>
  <c r="L31" i="1"/>
  <c r="Z32" i="1"/>
  <c r="V31" i="1"/>
  <c r="AY35" i="1"/>
  <c r="BI35" i="1"/>
  <c r="BE31" i="1"/>
  <c r="F38" i="1"/>
  <c r="P38" i="1"/>
  <c r="L36" i="1"/>
  <c r="P36" i="1" s="1"/>
  <c r="BD40" i="1"/>
  <c r="BD43" i="1"/>
  <c r="K44" i="1"/>
  <c r="AN8" i="1"/>
  <c r="AA17" i="1"/>
  <c r="AE17" i="1" s="1"/>
  <c r="BB17" i="1"/>
  <c r="BB7" i="1" s="1"/>
  <c r="BB39" i="1" s="1"/>
  <c r="U21" i="1"/>
  <c r="AI17" i="1"/>
  <c r="AE22" i="1"/>
  <c r="T23" i="1"/>
  <c r="AO24" i="1"/>
  <c r="H23" i="1"/>
  <c r="I23" i="1"/>
  <c r="J23" i="1"/>
  <c r="AY28" i="1"/>
  <c r="F29" i="1"/>
  <c r="F30" i="1"/>
  <c r="E31" i="1"/>
  <c r="E39" i="1" s="1"/>
  <c r="E45" i="1" s="1"/>
  <c r="AC31" i="1"/>
  <c r="BI32" i="1"/>
  <c r="BH31" i="1"/>
  <c r="K33" i="1"/>
  <c r="G31" i="1"/>
  <c r="AO34" i="1"/>
  <c r="BI37" i="1"/>
  <c r="BE36" i="1"/>
  <c r="Z42" i="1"/>
  <c r="V41" i="1"/>
  <c r="AJ42" i="1"/>
  <c r="AF41" i="1"/>
  <c r="AO44" i="1"/>
  <c r="Z14" i="1"/>
  <c r="K15" i="1"/>
  <c r="AJ16" i="1"/>
  <c r="P18" i="1"/>
  <c r="AE23" i="1"/>
  <c r="AY25" i="1"/>
  <c r="AU23" i="1"/>
  <c r="BI27" i="1"/>
  <c r="BE23" i="1"/>
  <c r="BI23" i="1" s="1"/>
  <c r="AY33" i="1"/>
  <c r="AU31" i="1"/>
  <c r="V8" i="1"/>
  <c r="V7" i="1" s="1"/>
  <c r="AF8" i="1"/>
  <c r="K21" i="1"/>
  <c r="Z24" i="1"/>
  <c r="V23" i="1"/>
  <c r="AV23" i="1"/>
  <c r="AW23" i="1"/>
  <c r="AX23" i="1"/>
  <c r="AK31" i="1"/>
  <c r="AE32" i="1"/>
  <c r="AY37" i="1"/>
  <c r="K38" i="1"/>
  <c r="U38" i="1"/>
  <c r="BI40" i="1"/>
  <c r="P42" i="1"/>
  <c r="BI43" i="1"/>
  <c r="BE41" i="1"/>
  <c r="BI41" i="1" s="1"/>
  <c r="BD32" i="1"/>
  <c r="AZ31" i="1"/>
  <c r="BD31" i="1" s="1"/>
  <c r="BD38" i="1"/>
  <c r="AZ36" i="1"/>
  <c r="BD36" i="1" s="1"/>
  <c r="G17" i="1"/>
  <c r="W17" i="1"/>
  <c r="W7" i="1" s="1"/>
  <c r="AO18" i="1"/>
  <c r="AY19" i="1"/>
  <c r="AY20" i="1"/>
  <c r="Z26" i="1"/>
  <c r="AN23" i="1"/>
  <c r="AP23" i="1"/>
  <c r="AT23" i="1" s="1"/>
  <c r="AT28" i="1"/>
  <c r="AT32" i="1"/>
  <c r="P33" i="1"/>
  <c r="Z34" i="1"/>
  <c r="AJ34" i="1"/>
  <c r="AF31" i="1"/>
  <c r="AP36" i="1"/>
  <c r="AT36" i="1" s="1"/>
  <c r="AE38" i="1"/>
  <c r="AU41" i="1"/>
  <c r="AE42" i="1"/>
  <c r="AJ44" i="1"/>
  <c r="AF17" i="1"/>
  <c r="AY18" i="1"/>
  <c r="BI19" i="1"/>
  <c r="BE17" i="1"/>
  <c r="BF17" i="1"/>
  <c r="BG17" i="1"/>
  <c r="BG7" i="1" s="1"/>
  <c r="BG39" i="1" s="1"/>
  <c r="BG45" i="1" s="1"/>
  <c r="AT22" i="1"/>
  <c r="L23" i="1"/>
  <c r="BD24" i="1"/>
  <c r="O23" i="1"/>
  <c r="AJ26" i="1"/>
  <c r="AF23" i="1"/>
  <c r="AG23" i="1"/>
  <c r="K28" i="1"/>
  <c r="AH23" i="1"/>
  <c r="AH39" i="1" s="1"/>
  <c r="AH45" i="1" s="1"/>
  <c r="U29" i="1"/>
  <c r="U30" i="1"/>
  <c r="AL31" i="1"/>
  <c r="AL39" i="1" s="1"/>
  <c r="Z33" i="1"/>
  <c r="K35" i="1"/>
  <c r="U35" i="1"/>
  <c r="Q31" i="1"/>
  <c r="BF36" i="1"/>
  <c r="Z37" i="1"/>
  <c r="Y36" i="1"/>
  <c r="Z36" i="1" s="1"/>
  <c r="AY38" i="1"/>
  <c r="P40" i="1"/>
  <c r="I41" i="1"/>
  <c r="AO42" i="1"/>
  <c r="AL41" i="1"/>
  <c r="AO41" i="1" s="1"/>
  <c r="AY42" i="1"/>
  <c r="BD42" i="1"/>
  <c r="P43" i="1"/>
  <c r="B23" i="1"/>
  <c r="F23" i="1" s="1"/>
  <c r="F28" i="1"/>
  <c r="Q17" i="1"/>
  <c r="AJ20" i="1"/>
  <c r="AJ21" i="1"/>
  <c r="AT21" i="1"/>
  <c r="AZ17" i="1"/>
  <c r="BD22" i="1"/>
  <c r="K25" i="1"/>
  <c r="G23" i="1"/>
  <c r="BD25" i="1"/>
  <c r="K27" i="1"/>
  <c r="U28" i="1"/>
  <c r="AE30" i="1"/>
  <c r="AS31" i="1"/>
  <c r="U32" i="1"/>
  <c r="T31" i="1"/>
  <c r="BD33" i="1"/>
  <c r="AJ36" i="1"/>
  <c r="AY36" i="1"/>
  <c r="U37" i="1"/>
  <c r="Q36" i="1"/>
  <c r="AE37" i="1"/>
  <c r="AA36" i="1"/>
  <c r="G41" i="1"/>
  <c r="AJ43" i="1"/>
  <c r="Q41" i="1"/>
  <c r="U41" i="1" s="1"/>
  <c r="H7" i="1"/>
  <c r="AA8" i="1"/>
  <c r="L8" i="1"/>
  <c r="AB8" i="1"/>
  <c r="AB7" i="1" s="1"/>
  <c r="AZ8" i="1"/>
  <c r="M8" i="1"/>
  <c r="AK8" i="1"/>
  <c r="BA8" i="1"/>
  <c r="BA7" i="1" s="1"/>
  <c r="BA39" i="1" s="1"/>
  <c r="BA45" i="1" s="1"/>
  <c r="G8" i="1"/>
  <c r="O8" i="1"/>
  <c r="O7" i="1" s="1"/>
  <c r="AU8" i="1"/>
  <c r="Q8" i="1"/>
  <c r="BE8" i="1"/>
  <c r="B8" i="1"/>
  <c r="AP8" i="1"/>
  <c r="U17" i="1" l="1"/>
  <c r="R7" i="1"/>
  <c r="R39" i="1" s="1"/>
  <c r="R45" i="1" s="1"/>
  <c r="AB39" i="1"/>
  <c r="AB45" i="1" s="1"/>
  <c r="P23" i="1"/>
  <c r="Z31" i="1"/>
  <c r="U36" i="1"/>
  <c r="K23" i="1"/>
  <c r="I7" i="1"/>
  <c r="I39" i="1" s="1"/>
  <c r="I45" i="1" s="1"/>
  <c r="O39" i="1"/>
  <c r="O45" i="1" s="1"/>
  <c r="W39" i="1"/>
  <c r="W45" i="1" s="1"/>
  <c r="AI7" i="1"/>
  <c r="AI39" i="1" s="1"/>
  <c r="AI45" i="1" s="1"/>
  <c r="P31" i="1"/>
  <c r="P41" i="1"/>
  <c r="AC39" i="1"/>
  <c r="AC45" i="1" s="1"/>
  <c r="F17" i="1"/>
  <c r="AJ41" i="1"/>
  <c r="AG7" i="1"/>
  <c r="AG39" i="1" s="1"/>
  <c r="AG45" i="1" s="1"/>
  <c r="AT41" i="1"/>
  <c r="V39" i="1"/>
  <c r="AJ31" i="1"/>
  <c r="AY31" i="1"/>
  <c r="F41" i="1"/>
  <c r="C45" i="1"/>
  <c r="Z8" i="1"/>
  <c r="AX39" i="1"/>
  <c r="AX45" i="1" s="1"/>
  <c r="BC39" i="1"/>
  <c r="BC45" i="1" s="1"/>
  <c r="D39" i="1"/>
  <c r="D45" i="1" s="1"/>
  <c r="BD41" i="1"/>
  <c r="BH7" i="1"/>
  <c r="BH39" i="1" s="1"/>
  <c r="BH45" i="1" s="1"/>
  <c r="BF7" i="1"/>
  <c r="BF39" i="1" s="1"/>
  <c r="BF45" i="1" s="1"/>
  <c r="AJ8" i="1"/>
  <c r="M7" i="1"/>
  <c r="M39" i="1" s="1"/>
  <c r="M45" i="1" s="1"/>
  <c r="AY41" i="1"/>
  <c r="Z23" i="1"/>
  <c r="AM39" i="1"/>
  <c r="AM45" i="1" s="1"/>
  <c r="AY17" i="1"/>
  <c r="AO17" i="1"/>
  <c r="AO9" i="1" s="1"/>
  <c r="AO8" i="1" s="1"/>
  <c r="K31" i="1"/>
  <c r="S7" i="1"/>
  <c r="S39" i="1" s="1"/>
  <c r="S45" i="1" s="1"/>
  <c r="AE36" i="1"/>
  <c r="AS39" i="1"/>
  <c r="AS45" i="1" s="1"/>
  <c r="Z41" i="1"/>
  <c r="BB45" i="1"/>
  <c r="AN7" i="1"/>
  <c r="AN39" i="1" s="1"/>
  <c r="AN45" i="1" s="1"/>
  <c r="Z17" i="1"/>
  <c r="J39" i="1"/>
  <c r="J45" i="1" s="1"/>
  <c r="AV7" i="1"/>
  <c r="AV39" i="1" s="1"/>
  <c r="AV45" i="1" s="1"/>
  <c r="Y7" i="1"/>
  <c r="Y39" i="1" s="1"/>
  <c r="Y45" i="1" s="1"/>
  <c r="K41" i="1"/>
  <c r="T39" i="1"/>
  <c r="T45" i="1" s="1"/>
  <c r="AQ7" i="1"/>
  <c r="AQ39" i="1" s="1"/>
  <c r="AQ45" i="1" s="1"/>
  <c r="AL45" i="1"/>
  <c r="AY23" i="1"/>
  <c r="H39" i="1"/>
  <c r="H45" i="1" s="1"/>
  <c r="F31" i="1"/>
  <c r="AT17" i="1"/>
  <c r="AW7" i="1"/>
  <c r="AW39" i="1" s="1"/>
  <c r="AW45" i="1" s="1"/>
  <c r="X39" i="1"/>
  <c r="X45" i="1" s="1"/>
  <c r="AT31" i="1"/>
  <c r="V45" i="1"/>
  <c r="U31" i="1"/>
  <c r="AO23" i="1"/>
  <c r="AO31" i="1"/>
  <c r="AJ23" i="1"/>
  <c r="BI17" i="1"/>
  <c r="AE31" i="1"/>
  <c r="K17" i="1"/>
  <c r="BI36" i="1"/>
  <c r="BI31" i="1"/>
  <c r="BD17" i="1"/>
  <c r="AJ17" i="1"/>
  <c r="U23" i="1"/>
  <c r="Q7" i="1"/>
  <c r="Q39" i="1" s="1"/>
  <c r="U8" i="1"/>
  <c r="AU7" i="1"/>
  <c r="AU39" i="1" s="1"/>
  <c r="AY8" i="1"/>
  <c r="BD8" i="1"/>
  <c r="AZ7" i="1"/>
  <c r="AZ39" i="1" s="1"/>
  <c r="AF7" i="1"/>
  <c r="AF39" i="1" s="1"/>
  <c r="G7" i="1"/>
  <c r="G39" i="1" s="1"/>
  <c r="K8" i="1"/>
  <c r="AE8" i="1"/>
  <c r="AA7" i="1"/>
  <c r="AA39" i="1" s="1"/>
  <c r="AT8" i="1"/>
  <c r="AP7" i="1"/>
  <c r="AP39" i="1" s="1"/>
  <c r="P8" i="1"/>
  <c r="L7" i="1"/>
  <c r="L39" i="1" s="1"/>
  <c r="F8" i="1"/>
  <c r="B7" i="1"/>
  <c r="B39" i="1" s="1"/>
  <c r="AK7" i="1"/>
  <c r="AK39" i="1" s="1"/>
  <c r="BE7" i="1"/>
  <c r="BE39" i="1" s="1"/>
  <c r="BI8" i="1"/>
  <c r="Z7" i="1" l="1"/>
  <c r="Z45" i="1"/>
  <c r="P39" i="1"/>
  <c r="L45" i="1"/>
  <c r="P45" i="1" s="1"/>
  <c r="BD39" i="1"/>
  <c r="AZ45" i="1"/>
  <c r="BD45" i="1" s="1"/>
  <c r="AT39" i="1"/>
  <c r="AP45" i="1"/>
  <c r="AT45" i="1" s="1"/>
  <c r="BE45" i="1"/>
  <c r="BI45" i="1" s="1"/>
  <c r="BI39" i="1"/>
  <c r="AE39" i="1"/>
  <c r="AA45" i="1"/>
  <c r="AE45" i="1" s="1"/>
  <c r="AO39" i="1"/>
  <c r="AK45" i="1"/>
  <c r="AO45" i="1" s="1"/>
  <c r="AU45" i="1"/>
  <c r="AY45" i="1" s="1"/>
  <c r="AY39" i="1"/>
  <c r="AF45" i="1"/>
  <c r="AJ45" i="1" s="1"/>
  <c r="AJ39" i="1"/>
  <c r="F39" i="1"/>
  <c r="B45" i="1"/>
  <c r="F45" i="1" s="1"/>
  <c r="G45" i="1"/>
  <c r="K45" i="1" s="1"/>
  <c r="K39" i="1"/>
  <c r="Q45" i="1"/>
  <c r="U45" i="1" s="1"/>
  <c r="U39" i="1"/>
  <c r="Z39" i="1"/>
  <c r="AY7" i="1"/>
  <c r="AE7" i="1"/>
  <c r="AO7" i="1"/>
  <c r="BD7" i="1"/>
  <c r="P7" i="1"/>
  <c r="F7" i="1"/>
  <c r="K7" i="1"/>
  <c r="AJ7" i="1"/>
  <c r="AT7" i="1"/>
  <c r="BI7" i="1"/>
  <c r="U7" i="1"/>
</calcChain>
</file>

<file path=xl/sharedStrings.xml><?xml version="1.0" encoding="utf-8"?>
<sst xmlns="http://schemas.openxmlformats.org/spreadsheetml/2006/main" count="198" uniqueCount="76">
  <si>
    <t xml:space="preserve">          FIT_D108</t>
  </si>
  <si>
    <t xml:space="preserve">          รายได้องค์กรปกครองส่วนท้องถิ่น</t>
  </si>
  <si>
    <r>
      <t xml:space="preserve">          </t>
    </r>
    <r>
      <rPr>
        <b/>
        <sz val="18"/>
        <color indexed="9"/>
        <rFont val="TH SarabunPSK"/>
        <family val="2"/>
      </rPr>
      <t>FIT_</t>
    </r>
    <r>
      <rPr>
        <b/>
        <sz val="18"/>
        <color indexed="8"/>
        <rFont val="TH SarabunPSK"/>
        <family val="2"/>
      </rPr>
      <t>(ปี 2551 - 2555 ยกเว้น เทศบาลตำบล และองค์การบริหารส่วนตำบล)
                (ปี 2556 เทศบาลตำบล 100 แห่ง)
                (ปี 2557 เทศบาลตำบล 200 แห่ง)
                (ปี 2558 เทศบาลตำบล 300 แห่ง)
                (ปี 2559 เทศบาลตำบล 400 แห่ง)
                (ปี 2560 - ปัจจุบัน เทศบาลตำบล 500 แห่ง)</t>
    </r>
  </si>
  <si>
    <t xml:space="preserve">          หน่วย : ล้านบาท</t>
  </si>
  <si>
    <t xml:space="preserve">รายการ </t>
  </si>
  <si>
    <t>ปีงบประมาณ 2551</t>
  </si>
  <si>
    <t>ปีงบประมาณ 2552</t>
  </si>
  <si>
    <t>ปีงบประมาณ 2553</t>
  </si>
  <si>
    <t>ปีงบประมาณ 2554</t>
  </si>
  <si>
    <t>ปีงบประมาณ 2555</t>
  </si>
  <si>
    <t>ปีงบประมาณ 2556</t>
  </si>
  <si>
    <t>ปีงบประมาณ 2557</t>
  </si>
  <si>
    <t>ปีงบประมาณ 2558</t>
  </si>
  <si>
    <t>ปีงบประมาณ 2559</t>
  </si>
  <si>
    <t>ปีงบประมาณ 2560</t>
  </si>
  <si>
    <t>ปีงบประมาณ 2561</t>
  </si>
  <si>
    <t>ปีงบประมาณ 2562</t>
  </si>
  <si>
    <t>ปีงบประมาณ 2563</t>
  </si>
  <si>
    <t>Q1</t>
  </si>
  <si>
    <t>Q2</t>
  </si>
  <si>
    <t>Q3</t>
  </si>
  <si>
    <t>Q4</t>
  </si>
  <si>
    <t>รวม</t>
  </si>
  <si>
    <r>
      <t xml:space="preserve">1. รายได้ที่ อปท. จัดเก็บเอง </t>
    </r>
    <r>
      <rPr>
        <b/>
        <vertAlign val="superscript"/>
        <sz val="16"/>
        <rFont val="TH SarabunPSK"/>
        <family val="2"/>
      </rPr>
      <t>1/</t>
    </r>
  </si>
  <si>
    <t xml:space="preserve">     1.1 รายได้จากภาษีอากร  </t>
  </si>
  <si>
    <t xml:space="preserve">         1.1.1 ภาษีโรงเรือนและที่ดิน</t>
  </si>
  <si>
    <t xml:space="preserve">         1.1.2 ภาษีบำรุงท้องที่</t>
  </si>
  <si>
    <t xml:space="preserve">         1.1.3 ภาษีป้าย</t>
  </si>
  <si>
    <t xml:space="preserve">         1.1.4 อากรฆ่าสัตว์</t>
  </si>
  <si>
    <t xml:space="preserve">         1.1.5 อากรรังนกอีแอ่น</t>
  </si>
  <si>
    <t xml:space="preserve">         1.1.6 ภาษีบำรุง อบจ.จากยาสูบ</t>
  </si>
  <si>
    <t xml:space="preserve">         1.1.7 ภาษีบำรุง อบจ.จากน้ำมัน</t>
  </si>
  <si>
    <t xml:space="preserve">         1.1.8 ค่าธรรมเนียมบำรุง อบจ. จากผู้เข้าพักในโรงแรม</t>
  </si>
  <si>
    <t xml:space="preserve">     1.2 รายได้ที่ไม่ใช่ภาษีอากร</t>
  </si>
  <si>
    <t xml:space="preserve">         1.2.1 ค่าธรรมเนียม  ค่าปรับ  และใบอนุญาต</t>
  </si>
  <si>
    <t xml:space="preserve">         1.2.2 รายได้จากทรัพย์สิน</t>
  </si>
  <si>
    <t xml:space="preserve">         1.2.3  รายได้จากสาธารณูปโภคและการพาณิชย์</t>
  </si>
  <si>
    <t xml:space="preserve">         1.2.4 รายได้เบ็ดเตล็ด</t>
  </si>
  <si>
    <t xml:space="preserve">         1.2.5 รายได้จากทุน</t>
  </si>
  <si>
    <r>
      <t xml:space="preserve">2. รายได้จากภาษีอากรที่รัฐจัดเก็บให้ </t>
    </r>
    <r>
      <rPr>
        <b/>
        <vertAlign val="superscript"/>
        <sz val="16"/>
        <rFont val="TH SarabunPSK"/>
        <family val="2"/>
      </rPr>
      <t>2/</t>
    </r>
  </si>
  <si>
    <t xml:space="preserve">     2.1 ภาษีมูลค่าเพิ่ม 1 ใน 9</t>
  </si>
  <si>
    <t xml:space="preserve">     2.2 ภาษีธุรกิจเฉพาะ</t>
  </si>
  <si>
    <t xml:space="preserve">     2.3 ภาษีสรรพสามิต</t>
  </si>
  <si>
    <t xml:space="preserve">     2.4 ภาษีสุราและเบียร์</t>
  </si>
  <si>
    <t xml:space="preserve">     2.5 ภาษีค่าธรรมเนียมรถยนต์และล้อเลื่อน</t>
  </si>
  <si>
    <t xml:space="preserve">     2.6 ค่าธรรมเนียมจดทะเบียนอสังหาริมทรัพย์</t>
  </si>
  <si>
    <t xml:space="preserve">     2.7 อื่น ๆ</t>
  </si>
  <si>
    <t>3. รายได้จากภาษีอากรที่รัฐบาลแบ่งให้</t>
  </si>
  <si>
    <t xml:space="preserve">     3.1 ภาษีมูลค่าเพิ่มที่จัดเก็บตาม พรบ. อบจ. ร้อยละ 5</t>
  </si>
  <si>
    <t xml:space="preserve">     3.2 ภาษีมูลค่าเพิ่มที่จัดสรรให้ตาม พรบ. กำหนดแผนฯ</t>
  </si>
  <si>
    <t xml:space="preserve">     3.3 ค่าภาคหลวงแร่</t>
  </si>
  <si>
    <t xml:space="preserve">     3.4 ค่าภาคหลวงปิโตรเลียม</t>
  </si>
  <si>
    <r>
      <t xml:space="preserve">4. รายได้จากเงินอุดหนุน </t>
    </r>
    <r>
      <rPr>
        <b/>
        <vertAlign val="superscript"/>
        <sz val="16"/>
        <rFont val="TH SarabunPSK"/>
        <family val="2"/>
      </rPr>
      <t>3/</t>
    </r>
  </si>
  <si>
    <t xml:space="preserve">     4.1 หมวดเงินอุดหนุนทั่วไป</t>
  </si>
  <si>
    <t xml:space="preserve">     4.2 เงินอุดหนุนเฉพาะกิจ</t>
  </si>
  <si>
    <t>รวมรายได้ (1+2+3+4)</t>
  </si>
  <si>
    <r>
      <t xml:space="preserve">5. รายรับจากเงินสะสม </t>
    </r>
    <r>
      <rPr>
        <b/>
        <vertAlign val="superscript"/>
        <sz val="16"/>
        <rFont val="TH SarabunPSK"/>
        <family val="2"/>
      </rPr>
      <t>4/</t>
    </r>
  </si>
  <si>
    <r>
      <t xml:space="preserve">6. เงินกู้ </t>
    </r>
    <r>
      <rPr>
        <b/>
        <vertAlign val="superscript"/>
        <sz val="16"/>
        <rFont val="TH SarabunPSK"/>
        <family val="2"/>
      </rPr>
      <t>5/</t>
    </r>
  </si>
  <si>
    <t xml:space="preserve">     6.1 เงินกู้จากธนาคาร</t>
  </si>
  <si>
    <t xml:space="preserve">     6.2 เงินกู้จากกสท. และ กสอ.</t>
  </si>
  <si>
    <t>7. สำรองรายรับ</t>
  </si>
  <si>
    <t>รวมรายรับ (1+2+3+4+5+6+7)</t>
  </si>
  <si>
    <t>หมายเหตุ : 1/    ข้อมูลรายได้ขององค์กรปกครองส่วนท้องถิ่น (อปท.) เป็นข้อมูลที่จัดเก็บจากองค์การบริหารส่วนจังหวัด เทศบาลนคร เทศบาลเมือง เทศบาลตำบล กรุงเทพมหานคร และเมืองพัทยา</t>
  </si>
  <si>
    <r>
      <rPr>
        <sz val="16"/>
        <color indexed="9"/>
        <rFont val="TH SarabunPSK"/>
        <family val="2"/>
      </rPr>
      <t xml:space="preserve">หมายเหตุ : </t>
    </r>
    <r>
      <rPr>
        <sz val="16"/>
        <rFont val="TH SarabunPSK"/>
        <family val="2"/>
      </rPr>
      <t>2</t>
    </r>
    <r>
      <rPr>
        <sz val="16"/>
        <color indexed="8"/>
        <rFont val="TH SarabunPSK"/>
        <family val="2"/>
      </rPr>
      <t xml:space="preserve">/ </t>
    </r>
    <r>
      <rPr>
        <sz val="16"/>
        <color indexed="9"/>
        <rFont val="TH SarabunPSK"/>
        <family val="2"/>
      </rPr>
      <t xml:space="preserve"> - </t>
    </r>
    <r>
      <rPr>
        <sz val="16"/>
        <color indexed="8"/>
        <rFont val="TH SarabunPSK"/>
        <family val="2"/>
      </rPr>
      <t xml:space="preserve">รายได้จากการจัดสรรภาษีที่รัฐบาลจัดเก็บและแบ่งให้ จากกรมเชื้อเพลิงธรรมชาติ กรมอุตสาหกรรมพื้นฐานและการเหมืองแร่ </t>
    </r>
  </si>
  <si>
    <r>
      <rPr>
        <sz val="16"/>
        <color indexed="9"/>
        <rFont val="TH SarabunPSK"/>
        <family val="2"/>
      </rPr>
      <t xml:space="preserve">หมายเหตุ : 1/  - </t>
    </r>
    <r>
      <rPr>
        <sz val="16"/>
        <color indexed="8"/>
        <rFont val="TH SarabunPSK"/>
        <family val="2"/>
      </rPr>
      <t>กรมที่ดิน กรมการขนส่งทางบก และสำนักงานเศรษฐกิจการคลัง</t>
    </r>
  </si>
  <si>
    <r>
      <rPr>
        <sz val="16"/>
        <color indexed="9"/>
        <rFont val="TH SarabunPSK"/>
        <family val="2"/>
      </rPr>
      <t xml:space="preserve">หมายเหตุ : </t>
    </r>
    <r>
      <rPr>
        <sz val="16"/>
        <rFont val="TH SarabunPSK"/>
        <family val="2"/>
      </rPr>
      <t>3</t>
    </r>
    <r>
      <rPr>
        <sz val="16"/>
        <color indexed="8"/>
        <rFont val="TH SarabunPSK"/>
        <family val="2"/>
      </rPr>
      <t xml:space="preserve">/  </t>
    </r>
    <r>
      <rPr>
        <sz val="16"/>
        <color indexed="9"/>
        <rFont val="TH SarabunPSK"/>
        <family val="2"/>
      </rPr>
      <t xml:space="preserve">- </t>
    </r>
    <r>
      <rPr>
        <sz val="16"/>
        <color indexed="8"/>
        <rFont val="TH SarabunPSK"/>
        <family val="2"/>
      </rPr>
      <t>รายได้จากเงินอุดหนุนรัฐบาล จากกรมบัญชีกลาง</t>
    </r>
  </si>
  <si>
    <r>
      <rPr>
        <sz val="16"/>
        <color indexed="9"/>
        <rFont val="TH SarabunPSK"/>
        <family val="2"/>
      </rPr>
      <t>หมายเหตุ :</t>
    </r>
    <r>
      <rPr>
        <sz val="16"/>
        <color indexed="8"/>
        <rFont val="TH SarabunPSK"/>
        <family val="2"/>
      </rPr>
      <t xml:space="preserve"> 4/  </t>
    </r>
    <r>
      <rPr>
        <sz val="16"/>
        <color indexed="9"/>
        <rFont val="TH SarabunPSK"/>
        <family val="2"/>
      </rPr>
      <t>-</t>
    </r>
    <r>
      <rPr>
        <sz val="16"/>
        <color indexed="8"/>
        <rFont val="TH SarabunPSK"/>
        <family val="2"/>
      </rPr>
      <t xml:space="preserve"> รายรับจากเงินสะสม เป็นข้อมูลที่จัดเก็บจาก อปท. (ไม่ครบทุกแห่ง)</t>
    </r>
  </si>
  <si>
    <r>
      <rPr>
        <sz val="16"/>
        <color indexed="9"/>
        <rFont val="TH SarabunPSK"/>
        <family val="2"/>
      </rPr>
      <t xml:space="preserve">หมายเหตุ : </t>
    </r>
    <r>
      <rPr>
        <sz val="16"/>
        <color indexed="8"/>
        <rFont val="TH SarabunPSK"/>
        <family val="2"/>
      </rPr>
      <t xml:space="preserve">5/ </t>
    </r>
    <r>
      <rPr>
        <sz val="16"/>
        <color indexed="9"/>
        <rFont val="TH SarabunPSK"/>
        <family val="2"/>
      </rPr>
      <t xml:space="preserve"> - </t>
    </r>
    <r>
      <rPr>
        <sz val="16"/>
        <color indexed="8"/>
        <rFont val="TH SarabunPSK"/>
        <family val="2"/>
      </rPr>
      <t>เงินกู้ เป็นข้อมูลที่จัดเก็บจาก อปท. (ไม่ครบทุกแห่ง)</t>
    </r>
  </si>
  <si>
    <t>จัดทำและรวบรวมโดย     ส่วนระบบสถิติการคลัง สำนักนโยบายการคลัง สำนักงานเศรษฐกิจการคลัง</t>
  </si>
  <si>
    <r>
      <t>ผู้รับผิดชอบ</t>
    </r>
    <r>
      <rPr>
        <sz val="16"/>
        <color indexed="9"/>
        <rFont val="TH SarabunPSK"/>
        <family val="2"/>
      </rPr>
      <t xml:space="preserve">บรวมโดย </t>
    </r>
    <r>
      <rPr>
        <sz val="16"/>
        <color indexed="8"/>
        <rFont val="TH SarabunPSK"/>
        <family val="2"/>
      </rPr>
      <t xml:space="preserve">     นางสาวไพลิน ช่างภิญโญ</t>
    </r>
  </si>
  <si>
    <t>รายการ</t>
  </si>
  <si>
    <t>ปีงบประมาณ</t>
  </si>
  <si>
    <t>หมายเหตุ 1/ การจัดเก็บข้อมูลรายได้ขององค์กรปกครองส่วนท้องถิ่น (อปท.)  ประกอบด้วย</t>
  </si>
  <si>
    <r>
      <rPr>
        <sz val="16"/>
        <color indexed="9"/>
        <rFont val="TH SarabunPSK"/>
        <family val="2"/>
      </rPr>
      <t xml:space="preserve">หมายเหตุ : </t>
    </r>
    <r>
      <rPr>
        <sz val="16"/>
        <color indexed="8"/>
        <rFont val="TH SarabunPSK"/>
        <family val="2"/>
      </rPr>
      <t xml:space="preserve">3/  </t>
    </r>
    <r>
      <rPr>
        <sz val="16"/>
        <color indexed="9"/>
        <rFont val="TH SarabunPSK"/>
        <family val="2"/>
      </rPr>
      <t xml:space="preserve">- </t>
    </r>
    <r>
      <rPr>
        <sz val="16"/>
        <color indexed="8"/>
        <rFont val="TH SarabunPSK"/>
        <family val="2"/>
      </rPr>
      <t>รายได้จากเงินอุดหนุนรัฐบาล จากกรมบัญชีกลาง</t>
    </r>
  </si>
  <si>
    <t>ปีงบประมาณ 2564</t>
  </si>
  <si>
    <t>จัดทำขึ้น                     21 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</si>
</sst>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color indexed="9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vertAlign val="superscript"/>
      <sz val="16"/>
      <name val="TH SarabunPSK"/>
      <family val="2"/>
    </font>
    <font>
      <sz val="16"/>
      <name val="TH SarabunPSK"/>
      <family val="2"/>
    </font>
    <font>
      <b/>
      <i/>
      <sz val="16"/>
      <color indexed="8"/>
      <name val="TH SarabunPSK"/>
      <family val="2"/>
    </font>
    <font>
      <b/>
      <i/>
      <sz val="16"/>
      <name val="TH SarabunPSK"/>
      <family val="2"/>
    </font>
    <font>
      <sz val="14"/>
      <color indexed="8"/>
      <name val="TH SarabunPSK"/>
      <family val="2"/>
    </font>
    <font>
      <sz val="16"/>
      <color indexed="9"/>
      <name val="TH SarabunPSK"/>
      <family val="2"/>
    </font>
    <font>
      <sz val="16"/>
      <color indexed="8"/>
      <name val="Angsana New"/>
      <family val="1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43" fontId="12" fillId="0" borderId="0" xfId="1" applyFont="1" applyFill="1" applyBorder="1" applyAlignment="1">
      <alignment horizontal="left"/>
    </xf>
    <xf numFmtId="43" fontId="14" fillId="0" borderId="0" xfId="1" applyFont="1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readingOrder="1"/>
    </xf>
    <xf numFmtId="0" fontId="2" fillId="0" borderId="0" xfId="0" applyFont="1" applyAlignment="1">
      <alignment vertical="top" wrapText="1"/>
    </xf>
    <xf numFmtId="0" fontId="7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" fontId="5" fillId="0" borderId="19" xfId="0" applyNumberFormat="1" applyFont="1" applyBorder="1"/>
    <xf numFmtId="43" fontId="6" fillId="0" borderId="2" xfId="1" applyFont="1" applyFill="1" applyBorder="1"/>
    <xf numFmtId="43" fontId="6" fillId="0" borderId="20" xfId="1" applyFont="1" applyFill="1" applyBorder="1"/>
    <xf numFmtId="43" fontId="6" fillId="0" borderId="21" xfId="1" applyFont="1" applyFill="1" applyBorder="1"/>
    <xf numFmtId="43" fontId="6" fillId="0" borderId="22" xfId="1" applyFont="1" applyFill="1" applyBorder="1"/>
    <xf numFmtId="43" fontId="6" fillId="0" borderId="23" xfId="1" applyFont="1" applyFill="1" applyBorder="1"/>
    <xf numFmtId="43" fontId="6" fillId="0" borderId="24" xfId="1" applyFont="1" applyFill="1" applyBorder="1"/>
    <xf numFmtId="4" fontId="5" fillId="0" borderId="25" xfId="0" applyNumberFormat="1" applyFont="1" applyBorder="1"/>
    <xf numFmtId="43" fontId="6" fillId="0" borderId="26" xfId="1" applyFont="1" applyFill="1" applyBorder="1"/>
    <xf numFmtId="43" fontId="6" fillId="0" borderId="27" xfId="1" applyFont="1" applyFill="1" applyBorder="1"/>
    <xf numFmtId="43" fontId="6" fillId="0" borderId="25" xfId="1" applyFont="1" applyFill="1" applyBorder="1"/>
    <xf numFmtId="43" fontId="6" fillId="0" borderId="28" xfId="1" applyFont="1" applyFill="1" applyBorder="1"/>
    <xf numFmtId="43" fontId="6" fillId="0" borderId="29" xfId="1" applyFont="1" applyFill="1" applyBorder="1"/>
    <xf numFmtId="43" fontId="6" fillId="0" borderId="19" xfId="1" applyFont="1" applyFill="1" applyBorder="1"/>
    <xf numFmtId="4" fontId="9" fillId="0" borderId="25" xfId="0" applyNumberFormat="1" applyFont="1" applyBorder="1" applyAlignment="1">
      <alignment horizontal="left" indent="1"/>
    </xf>
    <xf numFmtId="43" fontId="9" fillId="0" borderId="26" xfId="1" applyFont="1" applyFill="1" applyBorder="1"/>
    <xf numFmtId="43" fontId="7" fillId="0" borderId="21" xfId="1" applyFont="1" applyFill="1" applyBorder="1"/>
    <xf numFmtId="43" fontId="9" fillId="0" borderId="27" xfId="1" applyFont="1" applyFill="1" applyBorder="1"/>
    <xf numFmtId="43" fontId="7" fillId="0" borderId="19" xfId="1" applyFont="1" applyFill="1" applyBorder="1"/>
    <xf numFmtId="43" fontId="9" fillId="0" borderId="25" xfId="1" applyFont="1" applyFill="1" applyBorder="1"/>
    <xf numFmtId="43" fontId="5" fillId="0" borderId="26" xfId="1" applyFont="1" applyFill="1" applyBorder="1"/>
    <xf numFmtId="43" fontId="5" fillId="0" borderId="27" xfId="1" applyFont="1" applyFill="1" applyBorder="1"/>
    <xf numFmtId="43" fontId="5" fillId="0" borderId="25" xfId="1" applyFont="1" applyFill="1" applyBorder="1"/>
    <xf numFmtId="43" fontId="5" fillId="0" borderId="28" xfId="1" applyFont="1" applyFill="1" applyBorder="1"/>
    <xf numFmtId="43" fontId="5" fillId="0" borderId="29" xfId="1" applyFont="1" applyFill="1" applyBorder="1"/>
    <xf numFmtId="4" fontId="9" fillId="0" borderId="25" xfId="0" applyNumberFormat="1" applyFont="1" applyBorder="1" applyAlignment="1">
      <alignment horizontal="left"/>
    </xf>
    <xf numFmtId="43" fontId="7" fillId="0" borderId="26" xfId="1" applyFont="1" applyFill="1" applyBorder="1"/>
    <xf numFmtId="43" fontId="7" fillId="0" borderId="25" xfId="1" applyFont="1" applyFill="1" applyBorder="1"/>
    <xf numFmtId="4" fontId="5" fillId="0" borderId="25" xfId="0" applyNumberFormat="1" applyFont="1" applyBorder="1" applyAlignment="1">
      <alignment horizontal="left"/>
    </xf>
    <xf numFmtId="43" fontId="7" fillId="0" borderId="30" xfId="1" applyFont="1" applyFill="1" applyBorder="1"/>
    <xf numFmtId="43" fontId="6" fillId="0" borderId="30" xfId="1" applyFont="1" applyFill="1" applyBorder="1"/>
    <xf numFmtId="43" fontId="10" fillId="0" borderId="31" xfId="1" applyFont="1" applyFill="1" applyBorder="1"/>
    <xf numFmtId="43" fontId="10" fillId="0" borderId="32" xfId="1" applyFont="1" applyFill="1" applyBorder="1"/>
    <xf numFmtId="43" fontId="10" fillId="0" borderId="19" xfId="1" applyFont="1" applyFill="1" applyBorder="1"/>
    <xf numFmtId="43" fontId="10" fillId="0" borderId="33" xfId="1" applyFont="1" applyFill="1" applyBorder="1"/>
    <xf numFmtId="43" fontId="10" fillId="0" borderId="34" xfId="1" applyFont="1" applyFill="1" applyBorder="1"/>
    <xf numFmtId="43" fontId="10" fillId="0" borderId="26" xfId="1" applyFont="1" applyFill="1" applyBorder="1"/>
    <xf numFmtId="43" fontId="10" fillId="0" borderId="27" xfId="1" applyFont="1" applyFill="1" applyBorder="1"/>
    <xf numFmtId="43" fontId="10" fillId="0" borderId="25" xfId="1" applyFont="1" applyFill="1" applyBorder="1"/>
    <xf numFmtId="43" fontId="10" fillId="0" borderId="28" xfId="1" applyFont="1" applyFill="1" applyBorder="1"/>
    <xf numFmtId="43" fontId="10" fillId="0" borderId="29" xfId="1" applyFont="1" applyFill="1" applyBorder="1"/>
    <xf numFmtId="4" fontId="11" fillId="0" borderId="25" xfId="0" applyNumberFormat="1" applyFont="1" applyBorder="1" applyAlignment="1">
      <alignment horizontal="center"/>
    </xf>
    <xf numFmtId="0" fontId="10" fillId="0" borderId="0" xfId="0" applyFont="1"/>
    <xf numFmtId="4" fontId="5" fillId="0" borderId="19" xfId="0" applyNumberFormat="1" applyFont="1" applyBorder="1" applyAlignment="1">
      <alignment horizontal="left"/>
    </xf>
    <xf numFmtId="4" fontId="11" fillId="0" borderId="35" xfId="0" applyNumberFormat="1" applyFont="1" applyBorder="1" applyAlignment="1">
      <alignment horizontal="center"/>
    </xf>
    <xf numFmtId="43" fontId="10" fillId="0" borderId="11" xfId="1" applyFont="1" applyFill="1" applyBorder="1"/>
    <xf numFmtId="43" fontId="10" fillId="0" borderId="36" xfId="1" applyFont="1" applyFill="1" applyBorder="1"/>
    <xf numFmtId="43" fontId="6" fillId="0" borderId="37" xfId="1" applyFont="1" applyFill="1" applyBorder="1"/>
    <xf numFmtId="43" fontId="6" fillId="0" borderId="11" xfId="1" applyFont="1" applyFill="1" applyBorder="1"/>
    <xf numFmtId="43" fontId="6" fillId="0" borderId="36" xfId="1" applyFont="1" applyFill="1" applyBorder="1"/>
    <xf numFmtId="43" fontId="10" fillId="0" borderId="35" xfId="1" applyFont="1" applyFill="1" applyBorder="1"/>
    <xf numFmtId="43" fontId="10" fillId="0" borderId="38" xfId="1" applyFont="1" applyFill="1" applyBorder="1"/>
    <xf numFmtId="43" fontId="10" fillId="0" borderId="39" xfId="1" applyFont="1" applyFill="1" applyBorder="1"/>
    <xf numFmtId="43" fontId="6" fillId="0" borderId="35" xfId="1" applyFont="1" applyFill="1" applyBorder="1"/>
    <xf numFmtId="4" fontId="9" fillId="0" borderId="0" xfId="0" applyNumberFormat="1" applyFont="1" applyAlignment="1">
      <alignment horizontal="left" vertical="top"/>
    </xf>
    <xf numFmtId="4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left"/>
    </xf>
    <xf numFmtId="43" fontId="10" fillId="0" borderId="0" xfId="1" applyFont="1" applyFill="1" applyBorder="1"/>
    <xf numFmtId="43" fontId="6" fillId="0" borderId="0" xfId="1" applyFont="1" applyFill="1" applyBorder="1"/>
    <xf numFmtId="0" fontId="7" fillId="0" borderId="0" xfId="0" applyFont="1" applyAlignment="1">
      <alignment horizontal="left" vertical="top"/>
    </xf>
    <xf numFmtId="0" fontId="14" fillId="0" borderId="0" xfId="0" applyFont="1"/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3" fontId="7" fillId="0" borderId="19" xfId="1" applyFont="1" applyBorder="1"/>
    <xf numFmtId="43" fontId="7" fillId="0" borderId="25" xfId="1" applyFont="1" applyBorder="1"/>
    <xf numFmtId="43" fontId="10" fillId="0" borderId="25" xfId="1" applyFont="1" applyBorder="1"/>
    <xf numFmtId="43" fontId="10" fillId="0" borderId="35" xfId="1" applyFont="1" applyBorder="1"/>
    <xf numFmtId="0" fontId="2" fillId="0" borderId="1" xfId="0" applyFont="1" applyBorder="1" applyAlignment="1">
      <alignment readingOrder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/>
    </xf>
    <xf numFmtId="43" fontId="6" fillId="0" borderId="33" xfId="1" applyFont="1" applyFill="1" applyBorder="1"/>
    <xf numFmtId="43" fontId="6" fillId="0" borderId="32" xfId="1" applyFont="1" applyFill="1" applyBorder="1"/>
    <xf numFmtId="43" fontId="6" fillId="0" borderId="45" xfId="1" applyFont="1" applyFill="1" applyBorder="1"/>
    <xf numFmtId="43" fontId="6" fillId="0" borderId="46" xfId="1" applyFont="1" applyFill="1" applyBorder="1"/>
    <xf numFmtId="43" fontId="9" fillId="0" borderId="28" xfId="1" applyFont="1" applyFill="1" applyBorder="1"/>
    <xf numFmtId="43" fontId="9" fillId="0" borderId="46" xfId="1" applyFont="1" applyFill="1" applyBorder="1"/>
    <xf numFmtId="43" fontId="5" fillId="0" borderId="46" xfId="1" applyFont="1" applyFill="1" applyBorder="1"/>
    <xf numFmtId="43" fontId="7" fillId="0" borderId="27" xfId="1" applyFont="1" applyFill="1" applyBorder="1"/>
    <xf numFmtId="43" fontId="6" fillId="0" borderId="31" xfId="1" applyFont="1" applyFill="1" applyBorder="1"/>
    <xf numFmtId="43" fontId="5" fillId="0" borderId="31" xfId="1" applyFont="1" applyFill="1" applyBorder="1"/>
    <xf numFmtId="43" fontId="5" fillId="0" borderId="32" xfId="1" applyFont="1" applyFill="1" applyBorder="1"/>
    <xf numFmtId="43" fontId="9" fillId="0" borderId="45" xfId="1" applyFont="1" applyFill="1" applyBorder="1"/>
    <xf numFmtId="43" fontId="9" fillId="0" borderId="31" xfId="1" applyFont="1" applyFill="1" applyBorder="1"/>
    <xf numFmtId="43" fontId="5" fillId="0" borderId="11" xfId="1" applyFont="1" applyFill="1" applyBorder="1"/>
    <xf numFmtId="43" fontId="5" fillId="0" borderId="36" xfId="1" applyFont="1" applyFill="1" applyBorder="1"/>
    <xf numFmtId="43" fontId="5" fillId="0" borderId="47" xfId="1" applyFont="1" applyFill="1" applyBorder="1"/>
    <xf numFmtId="43" fontId="5" fillId="0" borderId="0" xfId="1" applyFont="1" applyFill="1" applyBorder="1"/>
    <xf numFmtId="4" fontId="11" fillId="0" borderId="0" xfId="0" applyNumberFormat="1" applyFont="1" applyAlignment="1">
      <alignment horizontal="center"/>
    </xf>
    <xf numFmtId="164" fontId="7" fillId="0" borderId="0" xfId="1" applyNumberFormat="1" applyFont="1" applyFill="1" applyBorder="1"/>
    <xf numFmtId="4" fontId="5" fillId="0" borderId="0" xfId="0" applyNumberFormat="1" applyFont="1" applyAlignment="1">
      <alignment horizontal="left"/>
    </xf>
    <xf numFmtId="164" fontId="6" fillId="0" borderId="0" xfId="1" applyNumberFormat="1" applyFont="1" applyFill="1" applyBorder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6" fillId="0" borderId="17" xfId="0" applyFont="1" applyBorder="1" applyAlignment="1">
      <alignment horizontal="center" vertical="center"/>
    </xf>
    <xf numFmtId="43" fontId="6" fillId="0" borderId="19" xfId="0" applyNumberFormat="1" applyFont="1" applyBorder="1"/>
    <xf numFmtId="43" fontId="6" fillId="0" borderId="25" xfId="0" applyNumberFormat="1" applyFont="1" applyBorder="1"/>
    <xf numFmtId="43" fontId="7" fillId="0" borderId="25" xfId="0" applyNumberFormat="1" applyFont="1" applyBorder="1"/>
    <xf numFmtId="43" fontId="6" fillId="0" borderId="35" xfId="0" applyNumberFormat="1" applyFont="1" applyBorder="1"/>
    <xf numFmtId="0" fontId="6" fillId="0" borderId="42" xfId="0" applyFont="1" applyBorder="1" applyAlignment="1">
      <alignment horizontal="center" vertical="center"/>
    </xf>
    <xf numFmtId="43" fontId="10" fillId="0" borderId="0" xfId="0" applyNumberFormat="1" applyFont="1"/>
    <xf numFmtId="43" fontId="6" fillId="0" borderId="25" xfId="1" applyFont="1" applyBorder="1"/>
    <xf numFmtId="4" fontId="11" fillId="2" borderId="25" xfId="0" applyNumberFormat="1" applyFont="1" applyFill="1" applyBorder="1" applyAlignment="1">
      <alignment horizontal="center"/>
    </xf>
    <xf numFmtId="43" fontId="5" fillId="2" borderId="26" xfId="1" applyFont="1" applyFill="1" applyBorder="1"/>
    <xf numFmtId="43" fontId="5" fillId="2" borderId="27" xfId="1" applyFont="1" applyFill="1" applyBorder="1"/>
    <xf numFmtId="43" fontId="5" fillId="2" borderId="28" xfId="1" applyFont="1" applyFill="1" applyBorder="1"/>
    <xf numFmtId="43" fontId="5" fillId="2" borderId="46" xfId="1" applyFont="1" applyFill="1" applyBorder="1"/>
    <xf numFmtId="0" fontId="10" fillId="2" borderId="0" xfId="0" applyFont="1" applyFill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right" readingOrder="1"/>
    </xf>
    <xf numFmtId="4" fontId="5" fillId="0" borderId="2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readingOrder="1"/>
    </xf>
    <xf numFmtId="4" fontId="5" fillId="0" borderId="22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46</xdr:row>
      <xdr:rowOff>0</xdr:rowOff>
    </xdr:from>
    <xdr:to>
      <xdr:col>15</xdr:col>
      <xdr:colOff>505575</xdr:colOff>
      <xdr:row>54</xdr:row>
      <xdr:rowOff>33264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2D6081-6F6D-4EE1-9629-CA9BC586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449425"/>
          <a:ext cx="10764000" cy="2471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26;&#3656;&#3623;&#3609;&#3619;&#3632;&#3610;&#3610;&#3626;&#3606;&#3636;&#3605;&#3636;\&#3607;&#3657;&#3629;&#3591;&#3606;&#3636;&#3656;&#3609;\&#3614;&#3637;&#3656;&#3605;&#3641;&#3656;\test%20fpo%20website\worksheet\FIT_D108-&#3619;&#3634;&#3618;&#3652;&#3604;&#3657;&#3629;&#3591;&#3588;&#3660;&#3585;&#3619;&#3611;&#3585;&#3588;&#3619;&#3629;&#3591;&#3626;&#3656;&#3623;&#3609;&#3607;&#3657;&#3629;&#3591;&#3606;&#3636;&#3656;&#3609;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26;&#3656;&#3623;&#3609;&#3619;&#3632;&#3610;&#3610;&#3626;&#3606;&#3636;&#3605;&#3636;\&#3607;&#3657;&#3629;&#3591;&#3606;&#3636;&#3656;&#3609;\&#3614;&#3637;&#3656;&#3605;&#3641;&#3656;\test%20fpo%20website\worksheet\FIT_D110%20&#3619;&#3634;&#3618;&#3652;&#3604;&#3657;&#3648;&#3607;&#3624;&#3610;&#3634;&#362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26;&#3656;&#3623;&#3609;&#3619;&#3632;&#3610;&#3610;&#3626;&#3606;&#3636;&#3605;&#3636;\&#3607;&#3657;&#3629;&#3591;&#3606;&#3636;&#3656;&#3609;\&#3614;&#3637;&#3656;&#3605;&#3641;&#3656;\test%20fpo%20website\worksheet\FIT_D111%20&#3619;&#3634;&#3618;&#3652;&#3604;&#3657;&#3585;&#3619;&#3640;&#3591;&#3648;&#3607;&#3614;&#3617;&#3627;&#3634;&#3609;&#3588;&#361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26;&#3656;&#3623;&#3609;&#3619;&#3632;&#3610;&#3610;&#3626;&#3606;&#3636;&#3605;&#3636;\&#3607;&#3657;&#3629;&#3591;&#3606;&#3636;&#3656;&#3609;\&#3614;&#3637;&#3656;&#3605;&#3641;&#3656;\test%20fpo%20website\worksheet\FIT_D112%20&#3619;&#3634;&#3618;&#3652;&#3604;&#3657;&#3648;&#3617;&#3639;&#3629;&#3591;&#3614;&#3633;&#3607;&#3618;&#36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ตรมาส"/>
      <sheetName val="รายปี"/>
      <sheetName val="Sheet1"/>
      <sheetName val="รายได้ อบจ."/>
      <sheetName val="รายได้ เทศบาล"/>
      <sheetName val="รายได้ กทม."/>
      <sheetName val="รายได้ พัทยา"/>
    </sheetNames>
    <sheetDataSet>
      <sheetData sheetId="0"/>
      <sheetData sheetId="1"/>
      <sheetData sheetId="2"/>
      <sheetData sheetId="3">
        <row r="8">
          <cell r="B8">
            <v>220.79</v>
          </cell>
          <cell r="C8">
            <v>196.58</v>
          </cell>
          <cell r="D8">
            <v>310.08999999999997</v>
          </cell>
          <cell r="E8">
            <v>422.76</v>
          </cell>
          <cell r="G8">
            <v>170.52831852</v>
          </cell>
          <cell r="H8">
            <v>213.97811685000002</v>
          </cell>
          <cell r="I8">
            <v>305.87329736000004</v>
          </cell>
          <cell r="J8">
            <v>438.66040223000005</v>
          </cell>
          <cell r="L8">
            <v>10.70302588</v>
          </cell>
          <cell r="M8">
            <v>14.590544510000001</v>
          </cell>
          <cell r="N8">
            <v>3.7884754799999998</v>
          </cell>
          <cell r="O8">
            <v>7.9304067600000003</v>
          </cell>
          <cell r="Q8">
            <v>24.935046399999997</v>
          </cell>
          <cell r="R8">
            <v>6.54430245</v>
          </cell>
          <cell r="S8">
            <v>2.2076363200000002</v>
          </cell>
          <cell r="T8">
            <v>10.15261506</v>
          </cell>
          <cell r="V8">
            <v>16.879256780000002</v>
          </cell>
          <cell r="W8">
            <v>1.11750075</v>
          </cell>
          <cell r="X8">
            <v>3.4193269400000004</v>
          </cell>
          <cell r="Y8">
            <v>9.5794356400000016</v>
          </cell>
          <cell r="AA8">
            <v>4.1619752999999999</v>
          </cell>
          <cell r="AB8">
            <v>0.55299957999999994</v>
          </cell>
          <cell r="AC8">
            <v>10.438731399999998</v>
          </cell>
          <cell r="AD8">
            <v>16.161556520000001</v>
          </cell>
          <cell r="AF8">
            <v>5.7587629499999995</v>
          </cell>
          <cell r="AG8">
            <v>17.08012548</v>
          </cell>
          <cell r="AH8">
            <v>10.57586577</v>
          </cell>
          <cell r="AI8">
            <v>5.7427395400000005</v>
          </cell>
          <cell r="AK8">
            <v>13.567502320000001</v>
          </cell>
          <cell r="AL8">
            <v>6.35286814</v>
          </cell>
          <cell r="AM8">
            <v>0.32366400000000001</v>
          </cell>
          <cell r="AN8">
            <v>12.07480222</v>
          </cell>
          <cell r="AP8">
            <v>13.003801070000002</v>
          </cell>
          <cell r="AQ8">
            <v>20.137693689999999</v>
          </cell>
          <cell r="AR8">
            <v>2.5612791599999998</v>
          </cell>
          <cell r="AS8">
            <v>9.7598310199999982</v>
          </cell>
          <cell r="AU8">
            <v>12.78242891</v>
          </cell>
          <cell r="AV8">
            <v>1.5946470100000001</v>
          </cell>
          <cell r="AW8">
            <v>2.9992212699999996</v>
          </cell>
          <cell r="AX8">
            <v>16.875793129999998</v>
          </cell>
          <cell r="AZ8">
            <v>5.0539655400000001</v>
          </cell>
          <cell r="BA8">
            <v>9.6660031499999999</v>
          </cell>
          <cell r="BB8">
            <v>3.93583412</v>
          </cell>
          <cell r="BC8">
            <v>14.88342922</v>
          </cell>
          <cell r="BE8">
            <v>4.1308309100000002</v>
          </cell>
          <cell r="BF8">
            <v>11.656285310000001</v>
          </cell>
          <cell r="BG8">
            <v>5.907921</v>
          </cell>
          <cell r="BH8">
            <v>5.58549688</v>
          </cell>
        </row>
        <row r="9">
          <cell r="B9">
            <v>547.44000000000005</v>
          </cell>
          <cell r="C9">
            <v>741.25</v>
          </cell>
          <cell r="D9">
            <v>702.53</v>
          </cell>
          <cell r="E9">
            <v>714.7</v>
          </cell>
          <cell r="G9">
            <v>648.77492845200004</v>
          </cell>
          <cell r="H9">
            <v>782.11318262999998</v>
          </cell>
          <cell r="I9">
            <v>734.32546435999996</v>
          </cell>
          <cell r="J9">
            <v>572.62534585999992</v>
          </cell>
          <cell r="L9">
            <v>583.76299341000004</v>
          </cell>
          <cell r="M9">
            <v>665.78858673999991</v>
          </cell>
          <cell r="N9">
            <v>641.22054610999999</v>
          </cell>
          <cell r="O9">
            <v>1025.3456400499999</v>
          </cell>
          <cell r="Q9">
            <v>642.12962469000001</v>
          </cell>
          <cell r="R9">
            <v>757.38660858999992</v>
          </cell>
          <cell r="S9">
            <v>756.41911974999994</v>
          </cell>
          <cell r="T9">
            <v>1037.75607173</v>
          </cell>
          <cell r="V9">
            <v>753.66994963999991</v>
          </cell>
          <cell r="W9">
            <v>758.45609373999991</v>
          </cell>
          <cell r="X9">
            <v>781.36571258999993</v>
          </cell>
          <cell r="Y9">
            <v>733.901789764</v>
          </cell>
          <cell r="AA9">
            <v>713.20677513999999</v>
          </cell>
          <cell r="AB9">
            <v>785.41391400999998</v>
          </cell>
          <cell r="AC9">
            <v>815.09538334000013</v>
          </cell>
          <cell r="AD9">
            <v>748.56243197999993</v>
          </cell>
          <cell r="AF9">
            <v>800.28925081000011</v>
          </cell>
          <cell r="AG9">
            <v>742.95196188</v>
          </cell>
          <cell r="AH9">
            <v>835.86800027000015</v>
          </cell>
          <cell r="AI9">
            <v>752.05841968000004</v>
          </cell>
          <cell r="AK9">
            <v>791.78928119</v>
          </cell>
          <cell r="AL9">
            <v>902.77640277999978</v>
          </cell>
          <cell r="AM9">
            <v>865.65488725</v>
          </cell>
          <cell r="AN9">
            <v>841.57600380000008</v>
          </cell>
          <cell r="AP9">
            <v>740.07346240000015</v>
          </cell>
          <cell r="AQ9">
            <v>786.21407277999981</v>
          </cell>
          <cell r="AR9">
            <v>762.44732580000016</v>
          </cell>
          <cell r="AS9">
            <v>771.55599522000011</v>
          </cell>
          <cell r="AU9">
            <v>677.91387668999994</v>
          </cell>
          <cell r="AV9">
            <v>799.24146553000026</v>
          </cell>
          <cell r="AW9">
            <v>814.25753149999991</v>
          </cell>
          <cell r="AX9">
            <v>838.72850961999984</v>
          </cell>
          <cell r="AZ9">
            <v>484.74174349999998</v>
          </cell>
          <cell r="BA9">
            <v>607.48573635000002</v>
          </cell>
          <cell r="BB9">
            <v>683.14228613</v>
          </cell>
          <cell r="BC9">
            <v>703.87698334000015</v>
          </cell>
          <cell r="BE9">
            <v>591.85208153999986</v>
          </cell>
          <cell r="BF9">
            <v>634.10225372000002</v>
          </cell>
          <cell r="BG9">
            <v>633.21644015300012</v>
          </cell>
          <cell r="BH9">
            <v>625.14122250000014</v>
          </cell>
        </row>
        <row r="10">
          <cell r="B10">
            <v>37.93</v>
          </cell>
          <cell r="C10">
            <v>45.23</v>
          </cell>
          <cell r="D10">
            <v>46.59</v>
          </cell>
          <cell r="E10">
            <v>44.16</v>
          </cell>
          <cell r="G10">
            <v>42.1086466</v>
          </cell>
          <cell r="H10">
            <v>55.095584430000002</v>
          </cell>
          <cell r="I10">
            <v>56.260379260000008</v>
          </cell>
          <cell r="J10">
            <v>56.763403650000001</v>
          </cell>
          <cell r="L10">
            <v>50.078307299999999</v>
          </cell>
          <cell r="M10">
            <v>59.920884700000002</v>
          </cell>
          <cell r="N10">
            <v>105.35463733599998</v>
          </cell>
          <cell r="O10">
            <v>143.06320892000002</v>
          </cell>
          <cell r="Q10">
            <v>76.186220349999999</v>
          </cell>
          <cell r="R10">
            <v>146.28895646000001</v>
          </cell>
          <cell r="S10">
            <v>91.58045992000001</v>
          </cell>
          <cell r="T10">
            <v>164.75143115000003</v>
          </cell>
          <cell r="V10">
            <v>63.026553629999995</v>
          </cell>
          <cell r="W10">
            <v>79.031999830000004</v>
          </cell>
          <cell r="X10">
            <v>93.067629193999991</v>
          </cell>
          <cell r="Y10">
            <v>97.910262710000012</v>
          </cell>
          <cell r="AA10">
            <v>94.227080100000009</v>
          </cell>
          <cell r="AB10">
            <v>102.66072018</v>
          </cell>
          <cell r="AC10">
            <v>122.54581592</v>
          </cell>
          <cell r="AD10">
            <v>122.70335070000002</v>
          </cell>
          <cell r="AF10">
            <v>115.41507852999999</v>
          </cell>
          <cell r="AG10">
            <v>117.93148954</v>
          </cell>
          <cell r="AH10">
            <v>133.21450205000002</v>
          </cell>
          <cell r="AI10">
            <v>129.31327422999999</v>
          </cell>
          <cell r="AK10">
            <v>134.58582403000003</v>
          </cell>
          <cell r="AL10">
            <v>146.08506136299999</v>
          </cell>
          <cell r="AM10">
            <v>166.07341592</v>
          </cell>
          <cell r="AN10">
            <v>171.00969552999999</v>
          </cell>
          <cell r="AP10">
            <v>152.3628946</v>
          </cell>
          <cell r="AQ10">
            <v>178.361911953</v>
          </cell>
          <cell r="AR10">
            <v>197.80417089299999</v>
          </cell>
          <cell r="AS10">
            <v>198.64935561100003</v>
          </cell>
          <cell r="AU10">
            <v>185.13398897999997</v>
          </cell>
          <cell r="AV10">
            <v>205.38355724299993</v>
          </cell>
          <cell r="AW10">
            <v>210.73832021000001</v>
          </cell>
          <cell r="AX10">
            <v>218.82680634999997</v>
          </cell>
          <cell r="AZ10">
            <v>195.52291051000003</v>
          </cell>
          <cell r="BA10">
            <v>200.51828361000003</v>
          </cell>
          <cell r="BB10">
            <v>204.73479977</v>
          </cell>
          <cell r="BC10">
            <v>193.53483571999999</v>
          </cell>
          <cell r="BE10">
            <v>208.84711484000002</v>
          </cell>
          <cell r="BF10">
            <v>224.61143676</v>
          </cell>
          <cell r="BG10">
            <v>221.02186969000002</v>
          </cell>
          <cell r="BH10">
            <v>967.97870300000022</v>
          </cell>
        </row>
        <row r="11">
          <cell r="B11">
            <v>22.03</v>
          </cell>
          <cell r="C11">
            <v>45.33</v>
          </cell>
          <cell r="D11">
            <v>30.91</v>
          </cell>
          <cell r="E11">
            <v>17.829999999999998</v>
          </cell>
          <cell r="G11">
            <v>25.498210559999993</v>
          </cell>
          <cell r="H11">
            <v>42.741829430000003</v>
          </cell>
          <cell r="I11">
            <v>29.473824949999994</v>
          </cell>
          <cell r="J11">
            <v>20.061651419999997</v>
          </cell>
          <cell r="L11">
            <v>27.166139869999995</v>
          </cell>
          <cell r="M11">
            <v>53.403852249999993</v>
          </cell>
          <cell r="N11">
            <v>40.309804399999997</v>
          </cell>
          <cell r="O11">
            <v>50.93545486</v>
          </cell>
          <cell r="Q11">
            <v>40.431305870000003</v>
          </cell>
          <cell r="R11">
            <v>64.140938030000001</v>
          </cell>
          <cell r="S11">
            <v>47.404611020000004</v>
          </cell>
          <cell r="T11">
            <v>54.695865139999995</v>
          </cell>
          <cell r="V11">
            <v>41.735649170000002</v>
          </cell>
          <cell r="W11">
            <v>73.300877839999998</v>
          </cell>
          <cell r="X11">
            <v>65.604658600000008</v>
          </cell>
          <cell r="Y11">
            <v>43.560776970000006</v>
          </cell>
          <cell r="AA11">
            <v>53.741856220000003</v>
          </cell>
          <cell r="AB11">
            <v>99.795135999999985</v>
          </cell>
          <cell r="AC11">
            <v>68.797068449999998</v>
          </cell>
          <cell r="AD11">
            <v>56.168730670000002</v>
          </cell>
          <cell r="AF11">
            <v>63.589812140000006</v>
          </cell>
          <cell r="AG11">
            <v>102.79371760999999</v>
          </cell>
          <cell r="AH11">
            <v>71.803086239999999</v>
          </cell>
          <cell r="AI11">
            <v>62.674319060000002</v>
          </cell>
          <cell r="AK11">
            <v>65.574508909999992</v>
          </cell>
          <cell r="AL11">
            <v>109.77571485999998</v>
          </cell>
          <cell r="AM11">
            <v>83.764419349999997</v>
          </cell>
          <cell r="AN11">
            <v>71.204424979999985</v>
          </cell>
          <cell r="AP11">
            <v>70.742006980000014</v>
          </cell>
          <cell r="AQ11">
            <v>128.26639501</v>
          </cell>
          <cell r="AR11">
            <v>96.673029950000014</v>
          </cell>
          <cell r="AS11">
            <v>86.697614119999997</v>
          </cell>
          <cell r="AU11">
            <v>90.62563870999999</v>
          </cell>
          <cell r="AV11">
            <v>151.37649420999998</v>
          </cell>
          <cell r="AW11">
            <v>112.43339109</v>
          </cell>
          <cell r="AX11">
            <v>104.97198632</v>
          </cell>
          <cell r="AZ11">
            <v>103.53040213</v>
          </cell>
          <cell r="BA11">
            <v>187.07344782999999</v>
          </cell>
          <cell r="BB11">
            <v>122.89077648000001</v>
          </cell>
          <cell r="BC11">
            <v>119.77695918000001</v>
          </cell>
          <cell r="BE11">
            <v>100.44927805</v>
          </cell>
          <cell r="BF11">
            <v>182.34679792000003</v>
          </cell>
          <cell r="BG11">
            <v>125.69843267999994</v>
          </cell>
          <cell r="BH11">
            <v>118.72554400000001</v>
          </cell>
        </row>
        <row r="13">
          <cell r="B13">
            <v>50.06</v>
          </cell>
          <cell r="C13">
            <v>94.39</v>
          </cell>
          <cell r="D13">
            <v>59.07</v>
          </cell>
          <cell r="E13">
            <v>30.89</v>
          </cell>
          <cell r="G13">
            <v>177.98062691000001</v>
          </cell>
          <cell r="H13">
            <v>55.177575319999995</v>
          </cell>
          <cell r="I13">
            <v>75.458826009999996</v>
          </cell>
          <cell r="J13">
            <v>57.460620859999999</v>
          </cell>
          <cell r="L13">
            <v>53.548599489999994</v>
          </cell>
          <cell r="M13">
            <v>51.37712999</v>
          </cell>
          <cell r="N13">
            <v>51.176424919999995</v>
          </cell>
          <cell r="O13">
            <v>74.350728439999997</v>
          </cell>
          <cell r="Q13">
            <v>44.684293699999998</v>
          </cell>
          <cell r="R13">
            <v>58.175021350000009</v>
          </cell>
          <cell r="S13">
            <v>44.805359519999996</v>
          </cell>
          <cell r="T13">
            <v>62.244036259999994</v>
          </cell>
          <cell r="V13">
            <v>55.62433188</v>
          </cell>
          <cell r="W13">
            <v>57.18301360000001</v>
          </cell>
          <cell r="X13">
            <v>32.578769609999995</v>
          </cell>
          <cell r="Y13">
            <v>27.844842970000002</v>
          </cell>
          <cell r="AA13">
            <v>71.701189260000007</v>
          </cell>
          <cell r="AB13">
            <v>89.943049989999992</v>
          </cell>
          <cell r="AC13">
            <v>86.294552080000003</v>
          </cell>
          <cell r="AD13">
            <v>143.57773374000001</v>
          </cell>
          <cell r="AF13">
            <v>47.467596419999992</v>
          </cell>
          <cell r="AG13">
            <v>35.688187709999994</v>
          </cell>
          <cell r="AH13">
            <v>37.904663210000002</v>
          </cell>
          <cell r="AI13">
            <v>54.067629890000006</v>
          </cell>
          <cell r="AK13">
            <v>50.789996090000002</v>
          </cell>
          <cell r="AL13">
            <v>60.110557130000004</v>
          </cell>
          <cell r="AM13">
            <v>95.513176580000007</v>
          </cell>
          <cell r="AN13">
            <v>108.51359127000001</v>
          </cell>
          <cell r="AP13">
            <v>66.324502700000011</v>
          </cell>
          <cell r="AQ13">
            <v>177.31802013999999</v>
          </cell>
          <cell r="AR13">
            <v>174.92191366</v>
          </cell>
          <cell r="AS13">
            <v>85.706886029999993</v>
          </cell>
          <cell r="AU13">
            <v>66.530265360000001</v>
          </cell>
          <cell r="AV13">
            <v>69.208206380000007</v>
          </cell>
          <cell r="AW13">
            <v>83.506884620000008</v>
          </cell>
          <cell r="AX13">
            <v>122.98054963999999</v>
          </cell>
          <cell r="AZ13">
            <v>83.483086530000008</v>
          </cell>
          <cell r="BA13">
            <v>107.77709516000002</v>
          </cell>
          <cell r="BB13">
            <v>82.883365959999992</v>
          </cell>
          <cell r="BC13">
            <v>101.49305283000001</v>
          </cell>
          <cell r="BE13">
            <v>101.00293936</v>
          </cell>
          <cell r="BF13">
            <v>112.47461205</v>
          </cell>
          <cell r="BG13">
            <v>101.08594285999999</v>
          </cell>
          <cell r="BH13">
            <v>199.30470496000001</v>
          </cell>
        </row>
        <row r="14">
          <cell r="B14">
            <v>135.02000000000001</v>
          </cell>
          <cell r="C14">
            <v>137.5</v>
          </cell>
          <cell r="D14">
            <v>145.09</v>
          </cell>
          <cell r="E14">
            <v>162.26</v>
          </cell>
          <cell r="G14">
            <v>154.08761664000002</v>
          </cell>
          <cell r="H14">
            <v>167.67436491999999</v>
          </cell>
          <cell r="I14">
            <v>128.74177484000001</v>
          </cell>
          <cell r="J14">
            <v>169.63604239</v>
          </cell>
          <cell r="L14">
            <v>145.82490084</v>
          </cell>
          <cell r="M14">
            <v>140.10589057000001</v>
          </cell>
          <cell r="N14">
            <v>123.60289229</v>
          </cell>
          <cell r="O14">
            <v>297.89848787000005</v>
          </cell>
          <cell r="Q14">
            <v>105.90737437</v>
          </cell>
          <cell r="R14">
            <v>135.86271150600001</v>
          </cell>
          <cell r="S14">
            <v>118.87879027299999</v>
          </cell>
          <cell r="T14">
            <v>299.95277268999996</v>
          </cell>
          <cell r="V14">
            <v>152.89847621000001</v>
          </cell>
          <cell r="W14">
            <v>240.99521507000003</v>
          </cell>
          <cell r="X14">
            <v>192.16670961</v>
          </cell>
          <cell r="Y14">
            <v>252.10108493999999</v>
          </cell>
          <cell r="AA14">
            <v>199.78626180999998</v>
          </cell>
          <cell r="AB14">
            <v>328.61826080999998</v>
          </cell>
          <cell r="AC14">
            <v>246.05651534699999</v>
          </cell>
          <cell r="AD14">
            <v>593.23258865000003</v>
          </cell>
          <cell r="AF14">
            <v>224.63875373299999</v>
          </cell>
          <cell r="AG14">
            <v>406.22930621999996</v>
          </cell>
          <cell r="AH14">
            <v>262.62257883999996</v>
          </cell>
          <cell r="AI14">
            <v>363.86783060999994</v>
          </cell>
          <cell r="AK14">
            <v>263.78586566999991</v>
          </cell>
          <cell r="AL14">
            <v>323.79354275999998</v>
          </cell>
          <cell r="AM14">
            <v>269.56679733000004</v>
          </cell>
          <cell r="AN14">
            <v>387.12082807000002</v>
          </cell>
          <cell r="AP14">
            <v>216.79907370000001</v>
          </cell>
          <cell r="AQ14">
            <v>302.30288224999993</v>
          </cell>
          <cell r="AR14">
            <v>228.83938198999999</v>
          </cell>
          <cell r="AS14">
            <v>306.63812110999993</v>
          </cell>
          <cell r="AU14">
            <v>209.10532970999998</v>
          </cell>
          <cell r="AV14">
            <v>319.23977529000001</v>
          </cell>
          <cell r="AW14">
            <v>191.21614925000003</v>
          </cell>
          <cell r="AX14">
            <v>326.94095883999995</v>
          </cell>
          <cell r="AZ14">
            <v>237.25213907999998</v>
          </cell>
          <cell r="BA14">
            <v>279.87145618</v>
          </cell>
          <cell r="BB14">
            <v>195.45818470999998</v>
          </cell>
          <cell r="BC14">
            <v>510.13053438700001</v>
          </cell>
          <cell r="BE14">
            <v>199.37625203299996</v>
          </cell>
          <cell r="BF14">
            <v>331.17587920400001</v>
          </cell>
          <cell r="BG14">
            <v>269.13281622</v>
          </cell>
          <cell r="BH14">
            <v>637.018973233</v>
          </cell>
        </row>
        <row r="15">
          <cell r="B15">
            <v>2.04</v>
          </cell>
          <cell r="C15">
            <v>4.71</v>
          </cell>
          <cell r="D15">
            <v>3.37</v>
          </cell>
          <cell r="E15">
            <v>5.0199999999999996</v>
          </cell>
          <cell r="G15">
            <v>6.8133267199999992</v>
          </cell>
          <cell r="H15">
            <v>5.2055504199999998</v>
          </cell>
          <cell r="I15">
            <v>6.3797121600000004</v>
          </cell>
          <cell r="J15">
            <v>3.2224395600000006</v>
          </cell>
          <cell r="L15">
            <v>5.07205116</v>
          </cell>
          <cell r="M15">
            <v>5.6464328400000001</v>
          </cell>
          <cell r="N15">
            <v>7.8700624700000006</v>
          </cell>
          <cell r="O15">
            <v>3.7416479600000003</v>
          </cell>
          <cell r="Q15">
            <v>11.510237799999999</v>
          </cell>
          <cell r="R15">
            <v>8.0078054699999992</v>
          </cell>
          <cell r="S15">
            <v>2.8784627499999997</v>
          </cell>
          <cell r="T15">
            <v>6.3411341800000001</v>
          </cell>
          <cell r="V15">
            <v>5.1095282100000006</v>
          </cell>
          <cell r="W15">
            <v>7.8510285400000006</v>
          </cell>
          <cell r="X15">
            <v>16.086409629999999</v>
          </cell>
          <cell r="Y15">
            <v>14.163554660000001</v>
          </cell>
          <cell r="AA15">
            <v>3.3468260000000001</v>
          </cell>
          <cell r="AB15">
            <v>2.6577419999999998</v>
          </cell>
          <cell r="AC15">
            <v>2.3492409999999997</v>
          </cell>
          <cell r="AD15">
            <v>42.007398999999999</v>
          </cell>
          <cell r="AF15">
            <v>31.464107329999997</v>
          </cell>
          <cell r="AG15">
            <v>35.857460639999999</v>
          </cell>
          <cell r="AH15">
            <v>54.438157269999998</v>
          </cell>
          <cell r="AI15">
            <v>39.602686149999997</v>
          </cell>
          <cell r="AK15">
            <v>50.818791219999994</v>
          </cell>
          <cell r="AL15">
            <v>35.379218950000002</v>
          </cell>
          <cell r="AM15">
            <v>45.356516760000005</v>
          </cell>
          <cell r="AN15">
            <v>61.512936420000003</v>
          </cell>
          <cell r="AP15">
            <v>59.168315100000001</v>
          </cell>
          <cell r="AQ15">
            <v>60.100419340000002</v>
          </cell>
          <cell r="AR15">
            <v>43.878544759999997</v>
          </cell>
          <cell r="AS15">
            <v>37.658605350000002</v>
          </cell>
          <cell r="AU15">
            <v>56.033305409999997</v>
          </cell>
          <cell r="AV15">
            <v>44.647517049999998</v>
          </cell>
          <cell r="AW15">
            <v>31.710674430000001</v>
          </cell>
          <cell r="AX15">
            <v>43.90670575</v>
          </cell>
          <cell r="AZ15">
            <v>5.7908963599999996</v>
          </cell>
          <cell r="BA15">
            <v>3.0316157500000003</v>
          </cell>
          <cell r="BB15">
            <v>3.3128080000000004</v>
          </cell>
          <cell r="BC15">
            <v>2.6707740000000002</v>
          </cell>
          <cell r="BE15">
            <v>2.9238460000000002</v>
          </cell>
          <cell r="BF15">
            <v>2.3247020000000003</v>
          </cell>
          <cell r="BG15">
            <v>1.652836</v>
          </cell>
          <cell r="BH15">
            <v>45.929617839999999</v>
          </cell>
        </row>
        <row r="16">
          <cell r="B16">
            <v>60.65</v>
          </cell>
          <cell r="C16">
            <v>84.61</v>
          </cell>
          <cell r="D16">
            <v>59.92</v>
          </cell>
          <cell r="E16">
            <v>55.24</v>
          </cell>
          <cell r="G16">
            <v>47.962487069999995</v>
          </cell>
          <cell r="H16">
            <v>83.444259030000012</v>
          </cell>
          <cell r="I16">
            <v>92.543931040000004</v>
          </cell>
          <cell r="J16">
            <v>92.77489623000001</v>
          </cell>
          <cell r="L16">
            <v>70.602737969999993</v>
          </cell>
          <cell r="M16">
            <v>72.366602200000003</v>
          </cell>
          <cell r="N16">
            <v>133.86473031999998</v>
          </cell>
          <cell r="O16">
            <v>156.32907073999999</v>
          </cell>
          <cell r="Q16">
            <v>52.553157229999997</v>
          </cell>
          <cell r="R16">
            <v>75.215619619999998</v>
          </cell>
          <cell r="S16">
            <v>86.150130329999996</v>
          </cell>
          <cell r="T16">
            <v>166.29599940999998</v>
          </cell>
          <cell r="V16">
            <v>94.38560631</v>
          </cell>
          <cell r="W16">
            <v>60.137474749999996</v>
          </cell>
          <cell r="X16">
            <v>108.23925459</v>
          </cell>
          <cell r="Y16">
            <v>103.17584471999999</v>
          </cell>
          <cell r="AA16">
            <v>83.709409469999997</v>
          </cell>
          <cell r="AB16">
            <v>76.36480825000001</v>
          </cell>
          <cell r="AC16">
            <v>94.337105359999995</v>
          </cell>
          <cell r="AD16">
            <v>103.28385276</v>
          </cell>
          <cell r="AF16">
            <v>61.165287399999997</v>
          </cell>
          <cell r="AG16">
            <v>60.097980040000003</v>
          </cell>
          <cell r="AH16">
            <v>70.709348419999998</v>
          </cell>
          <cell r="AI16">
            <v>84.235672960000002</v>
          </cell>
          <cell r="AK16">
            <v>85.351345940000002</v>
          </cell>
          <cell r="AL16">
            <v>72.12486998</v>
          </cell>
          <cell r="AM16">
            <v>78.985821299999998</v>
          </cell>
          <cell r="AN16">
            <v>90.322999949999996</v>
          </cell>
          <cell r="AP16">
            <v>91.99113564000001</v>
          </cell>
          <cell r="AQ16">
            <v>81.908843080000011</v>
          </cell>
          <cell r="AR16">
            <v>79.768016239999994</v>
          </cell>
          <cell r="AS16">
            <v>97.462032600000001</v>
          </cell>
          <cell r="AU16">
            <v>64.150946000000005</v>
          </cell>
          <cell r="AV16">
            <v>97.595194340000006</v>
          </cell>
          <cell r="AW16">
            <v>103.30654252000001</v>
          </cell>
          <cell r="AX16">
            <v>113.86003162999999</v>
          </cell>
          <cell r="AZ16">
            <v>56.109409210000003</v>
          </cell>
          <cell r="BA16">
            <v>74.054090239999994</v>
          </cell>
          <cell r="BB16">
            <v>122.36762117000001</v>
          </cell>
          <cell r="BC16">
            <v>113.56544439999999</v>
          </cell>
          <cell r="BE16">
            <v>57.153110009999999</v>
          </cell>
          <cell r="BF16">
            <v>80.984820600000006</v>
          </cell>
          <cell r="BG16">
            <v>99.555277020000005</v>
          </cell>
          <cell r="BH16">
            <v>118.09483886000001</v>
          </cell>
        </row>
        <row r="17">
          <cell r="B17">
            <v>2.44</v>
          </cell>
          <cell r="C17">
            <v>1.55</v>
          </cell>
          <cell r="D17">
            <v>3.27</v>
          </cell>
          <cell r="E17">
            <v>2.23</v>
          </cell>
          <cell r="G17">
            <v>4.429513</v>
          </cell>
          <cell r="H17">
            <v>2.134042</v>
          </cell>
          <cell r="I17">
            <v>2.1660257500000002</v>
          </cell>
          <cell r="J17">
            <v>3.7001279999999994</v>
          </cell>
          <cell r="L17">
            <v>2.8333330000000001</v>
          </cell>
          <cell r="M17">
            <v>2.7900580000000001</v>
          </cell>
          <cell r="N17">
            <v>1.6022209999999999</v>
          </cell>
          <cell r="O17">
            <v>4.5229180000000007</v>
          </cell>
          <cell r="Q17">
            <v>3.6573034999999994</v>
          </cell>
          <cell r="R17">
            <v>10.631312999999999</v>
          </cell>
          <cell r="S17">
            <v>6.3045375000000003</v>
          </cell>
          <cell r="T17">
            <v>5.7426209999999998</v>
          </cell>
          <cell r="V17">
            <v>1.936596</v>
          </cell>
          <cell r="W17">
            <v>1.57039</v>
          </cell>
          <cell r="X17">
            <v>1.468879</v>
          </cell>
          <cell r="Y17">
            <v>1.9848940000000002</v>
          </cell>
          <cell r="AA17">
            <v>2.2321049999999998</v>
          </cell>
          <cell r="AB17">
            <v>6.3364259999999994</v>
          </cell>
          <cell r="AC17">
            <v>9.3425718</v>
          </cell>
          <cell r="AD17">
            <v>43.060606</v>
          </cell>
          <cell r="AF17">
            <v>3.7302020000000002</v>
          </cell>
          <cell r="AG17">
            <v>3.188968</v>
          </cell>
          <cell r="AH17">
            <v>3.945478</v>
          </cell>
          <cell r="AI17">
            <v>5.8717386000000005</v>
          </cell>
          <cell r="AK17">
            <v>0.9641280000000001</v>
          </cell>
          <cell r="AL17">
            <v>35.259778039999993</v>
          </cell>
          <cell r="AM17">
            <v>4.4016797499999996</v>
          </cell>
          <cell r="AN17">
            <v>4.2101197500000005</v>
          </cell>
          <cell r="AP17">
            <v>1.144992</v>
          </cell>
          <cell r="AQ17">
            <v>1.7769184999999998</v>
          </cell>
          <cell r="AR17">
            <v>3.5302601</v>
          </cell>
          <cell r="AS17">
            <v>2.2687584999999997</v>
          </cell>
          <cell r="AU17">
            <v>2.4305889999999999</v>
          </cell>
          <cell r="AV17">
            <v>3.8343720000000001</v>
          </cell>
          <cell r="AW17">
            <v>3.3141479999999999</v>
          </cell>
          <cell r="AX17">
            <v>8.8383970000000005</v>
          </cell>
          <cell r="AZ17">
            <v>2.087993</v>
          </cell>
          <cell r="BA17">
            <v>1.5289520400000001</v>
          </cell>
          <cell r="BB17">
            <v>6.9857969999999998</v>
          </cell>
          <cell r="BC17">
            <v>14.271232999999999</v>
          </cell>
          <cell r="BE17">
            <v>1.1852419999999999</v>
          </cell>
          <cell r="BF17">
            <v>3.5024139999999999</v>
          </cell>
          <cell r="BG17">
            <v>4.174982</v>
          </cell>
          <cell r="BH17">
            <v>6.3364066000000001</v>
          </cell>
        </row>
        <row r="20">
          <cell r="B20">
            <v>2285.85</v>
          </cell>
          <cell r="C20">
            <v>2250.4299999999998</v>
          </cell>
          <cell r="D20">
            <v>2356.25</v>
          </cell>
          <cell r="E20">
            <v>3352.4</v>
          </cell>
          <cell r="G20">
            <v>2099.4852212299998</v>
          </cell>
          <cell r="H20">
            <v>3104.3657435800001</v>
          </cell>
          <cell r="I20">
            <v>2322.9227631900003</v>
          </cell>
          <cell r="J20">
            <v>3787.8177107500001</v>
          </cell>
          <cell r="L20">
            <v>3143.1258108500006</v>
          </cell>
          <cell r="M20">
            <v>3669.8336670500003</v>
          </cell>
          <cell r="N20">
            <v>3380.1877762000004</v>
          </cell>
          <cell r="O20">
            <v>4154.9201005899995</v>
          </cell>
          <cell r="Q20">
            <v>3099.81</v>
          </cell>
          <cell r="R20">
            <v>3843.51</v>
          </cell>
          <cell r="S20">
            <v>3515.55</v>
          </cell>
          <cell r="T20">
            <v>4491.4399999999996</v>
          </cell>
          <cell r="V20">
            <v>2437.2753929199998</v>
          </cell>
          <cell r="W20">
            <v>4513.6558855499998</v>
          </cell>
          <cell r="X20">
            <v>4235.5309502100008</v>
          </cell>
          <cell r="Y20">
            <v>4036.3593455539994</v>
          </cell>
          <cell r="AA20">
            <v>3794.69362817</v>
          </cell>
          <cell r="AB20">
            <v>4042.1972884400002</v>
          </cell>
          <cell r="AC20">
            <v>4104.9402975100002</v>
          </cell>
          <cell r="AD20">
            <v>3520.1062301500001</v>
          </cell>
          <cell r="AF20">
            <v>508.42824737000001</v>
          </cell>
          <cell r="AG20">
            <v>6775.5498089029998</v>
          </cell>
          <cell r="AH20">
            <v>4985.2683657500002</v>
          </cell>
          <cell r="AI20">
            <v>3618.4720584499992</v>
          </cell>
          <cell r="AK20">
            <v>336.30541390999991</v>
          </cell>
          <cell r="AL20">
            <v>6101.6430121599988</v>
          </cell>
          <cell r="AM20">
            <v>4750.4316749399986</v>
          </cell>
          <cell r="AN20">
            <v>4631.4000796999999</v>
          </cell>
          <cell r="AP20">
            <v>253.58183038000004</v>
          </cell>
          <cell r="AQ20">
            <v>7630.3774504799985</v>
          </cell>
          <cell r="AR20">
            <v>4637.8464999799999</v>
          </cell>
          <cell r="AS20">
            <v>4693.402177949999</v>
          </cell>
          <cell r="AU20">
            <v>194.89584274999999</v>
          </cell>
          <cell r="AV20">
            <v>7648.7984938200007</v>
          </cell>
          <cell r="AW20">
            <v>4766.6927906799992</v>
          </cell>
          <cell r="AX20">
            <v>5765.4754397600009</v>
          </cell>
          <cell r="AZ20">
            <v>3941.1184236800009</v>
          </cell>
          <cell r="BA20">
            <v>4405.5074157200006</v>
          </cell>
          <cell r="BB20">
            <v>4662.0235346699992</v>
          </cell>
          <cell r="BC20">
            <v>4606.9759304500003</v>
          </cell>
          <cell r="BE20">
            <v>4289.2808980519994</v>
          </cell>
          <cell r="BF20">
            <v>4522.2798235300015</v>
          </cell>
          <cell r="BG20">
            <v>4486.3954884800005</v>
          </cell>
          <cell r="BH20">
            <v>4840.6894792799994</v>
          </cell>
        </row>
        <row r="21">
          <cell r="B21">
            <v>123.49</v>
          </cell>
          <cell r="C21">
            <v>17.190000000000001</v>
          </cell>
          <cell r="D21">
            <v>16.37</v>
          </cell>
          <cell r="E21">
            <v>46.26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197.05492318</v>
          </cell>
          <cell r="M21">
            <v>47.533935040000003</v>
          </cell>
          <cell r="N21">
            <v>20.593563330000002</v>
          </cell>
          <cell r="O21">
            <v>98.64194092000001</v>
          </cell>
          <cell r="Q21">
            <v>65.98</v>
          </cell>
          <cell r="R21">
            <v>27.4</v>
          </cell>
          <cell r="S21">
            <v>68.930000000000007</v>
          </cell>
          <cell r="T21">
            <v>0.5</v>
          </cell>
          <cell r="V21">
            <v>30.440167370000001</v>
          </cell>
          <cell r="W21">
            <v>5.9271483199999997</v>
          </cell>
          <cell r="X21">
            <v>31.082113530000001</v>
          </cell>
          <cell r="Y21">
            <v>31.668187699999997</v>
          </cell>
          <cell r="AA21">
            <v>41.342193940000001</v>
          </cell>
          <cell r="AB21">
            <v>21.76285661</v>
          </cell>
          <cell r="AC21">
            <v>92.350744179999992</v>
          </cell>
          <cell r="AD21">
            <v>66.598993430000007</v>
          </cell>
          <cell r="AF21">
            <v>48.750161989999995</v>
          </cell>
          <cell r="AG21">
            <v>132.01281112000001</v>
          </cell>
          <cell r="AH21">
            <v>64.253506829999992</v>
          </cell>
          <cell r="AI21">
            <v>64.629878579999996</v>
          </cell>
          <cell r="AK21">
            <v>100.84528367</v>
          </cell>
          <cell r="AL21">
            <v>204.01613786000001</v>
          </cell>
          <cell r="AM21">
            <v>74.016807040000003</v>
          </cell>
          <cell r="AN21">
            <v>74.663663230000012</v>
          </cell>
          <cell r="AP21">
            <v>58.500743470000003</v>
          </cell>
          <cell r="AQ21">
            <v>115.96007003</v>
          </cell>
          <cell r="AR21">
            <v>157.01196383000001</v>
          </cell>
          <cell r="AS21">
            <v>55.660207010000001</v>
          </cell>
          <cell r="AU21">
            <v>7.6872183500000002</v>
          </cell>
          <cell r="AV21">
            <v>66.587855329999996</v>
          </cell>
          <cell r="AW21">
            <v>6.1433000899999994</v>
          </cell>
          <cell r="AX21">
            <v>9.8874073199999994</v>
          </cell>
          <cell r="AZ21">
            <v>11.04926796</v>
          </cell>
          <cell r="BA21">
            <v>58.092033600000001</v>
          </cell>
          <cell r="BB21">
            <v>0</v>
          </cell>
          <cell r="BC21">
            <v>1.2897674300000002</v>
          </cell>
          <cell r="BE21">
            <v>3.9387693900000005</v>
          </cell>
          <cell r="BF21">
            <v>2.5851408199999999</v>
          </cell>
          <cell r="BG21">
            <v>3.1799419599999998</v>
          </cell>
          <cell r="BH21">
            <v>3.4455004100000002</v>
          </cell>
        </row>
        <row r="23">
          <cell r="B23">
            <v>2292.5300000000002</v>
          </cell>
          <cell r="C23">
            <v>546.49</v>
          </cell>
          <cell r="D23">
            <v>925.99</v>
          </cell>
          <cell r="E23">
            <v>548.35</v>
          </cell>
          <cell r="G23">
            <v>5202.8900000000003</v>
          </cell>
          <cell r="H23">
            <v>715.57</v>
          </cell>
          <cell r="I23">
            <v>721.83999999999992</v>
          </cell>
          <cell r="J23">
            <v>739.06999999999994</v>
          </cell>
          <cell r="L23">
            <v>3200.7312217279996</v>
          </cell>
          <cell r="M23">
            <v>787.79536400000006</v>
          </cell>
          <cell r="N23">
            <v>809.30468969000003</v>
          </cell>
          <cell r="O23">
            <v>3810.1330355200002</v>
          </cell>
          <cell r="Q23">
            <v>1013.58</v>
          </cell>
          <cell r="R23">
            <v>4022.01</v>
          </cell>
          <cell r="S23">
            <v>963.86</v>
          </cell>
          <cell r="T23">
            <v>3655.66</v>
          </cell>
          <cell r="V23">
            <v>961.77547334000019</v>
          </cell>
          <cell r="W23">
            <v>4768.2609632600006</v>
          </cell>
          <cell r="X23">
            <v>989.17122171000005</v>
          </cell>
          <cell r="Y23">
            <v>1039.1780304299998</v>
          </cell>
          <cell r="AA23">
            <v>3509.4464939500003</v>
          </cell>
          <cell r="AB23">
            <v>3897.2432128600003</v>
          </cell>
          <cell r="AC23">
            <v>2190.2933430799999</v>
          </cell>
          <cell r="AD23">
            <v>1189.2276626799999</v>
          </cell>
          <cell r="AF23">
            <v>916.26281953999978</v>
          </cell>
          <cell r="AG23">
            <v>5968.0196565100014</v>
          </cell>
          <cell r="AH23">
            <v>1678.9366197900003</v>
          </cell>
          <cell r="AI23">
            <v>1145.2799566399999</v>
          </cell>
          <cell r="AK23">
            <v>1014.2601291700001</v>
          </cell>
          <cell r="AL23">
            <v>6637.4765281600003</v>
          </cell>
          <cell r="AM23">
            <v>1392.19225349</v>
          </cell>
          <cell r="AN23">
            <v>1396.95037596</v>
          </cell>
          <cell r="AP23">
            <v>1041.38435912</v>
          </cell>
          <cell r="AQ23">
            <v>2505.4461383100002</v>
          </cell>
          <cell r="AR23">
            <v>5688.9204072800003</v>
          </cell>
          <cell r="AS23">
            <v>2249.9816006179999</v>
          </cell>
          <cell r="AU23">
            <v>1321.1909882999998</v>
          </cell>
          <cell r="AV23">
            <v>8768.254859910001</v>
          </cell>
          <cell r="AW23">
            <v>1852.74383736</v>
          </cell>
          <cell r="AX23">
            <v>1637.3325264699997</v>
          </cell>
          <cell r="AZ23">
            <v>1289.9049332999998</v>
          </cell>
          <cell r="BA23">
            <v>8545.8294549700004</v>
          </cell>
          <cell r="BB23">
            <v>1565.5231856599999</v>
          </cell>
          <cell r="BC23">
            <v>1470.2730930999999</v>
          </cell>
          <cell r="BE23">
            <v>1396.0119614700002</v>
          </cell>
          <cell r="BF23">
            <v>9388.4673556300004</v>
          </cell>
          <cell r="BG23">
            <v>1461.1583214899999</v>
          </cell>
          <cell r="BH23">
            <v>1457.56545607</v>
          </cell>
        </row>
        <row r="24">
          <cell r="B24">
            <v>2481.08</v>
          </cell>
          <cell r="C24">
            <v>1283.1600000000001</v>
          </cell>
          <cell r="D24">
            <v>2268.92</v>
          </cell>
          <cell r="E24">
            <v>1441.42</v>
          </cell>
          <cell r="G24">
            <v>2809.59</v>
          </cell>
          <cell r="H24">
            <v>883.3900000000001</v>
          </cell>
          <cell r="I24">
            <v>1517.4699999999998</v>
          </cell>
          <cell r="J24">
            <v>1003.16</v>
          </cell>
          <cell r="L24">
            <v>2169.1126828800002</v>
          </cell>
          <cell r="M24">
            <v>1190.1400667600001</v>
          </cell>
          <cell r="N24">
            <v>1106.4321115100001</v>
          </cell>
          <cell r="O24">
            <v>3219.5737411299997</v>
          </cell>
          <cell r="Q24">
            <v>1063.3499999999999</v>
          </cell>
          <cell r="R24">
            <v>1672.95</v>
          </cell>
          <cell r="S24">
            <v>1973.05</v>
          </cell>
          <cell r="T24">
            <v>2885.08</v>
          </cell>
          <cell r="V24">
            <v>1211.6855872800002</v>
          </cell>
          <cell r="W24">
            <v>1939.40950079</v>
          </cell>
          <cell r="X24">
            <v>2191.6643610600004</v>
          </cell>
          <cell r="Y24">
            <v>2069.5981329599999</v>
          </cell>
          <cell r="AA24">
            <v>2411.5904749900001</v>
          </cell>
          <cell r="AB24">
            <v>752.20847045999994</v>
          </cell>
          <cell r="AC24">
            <v>3854.4585280700003</v>
          </cell>
          <cell r="AD24">
            <v>2083.0672029300003</v>
          </cell>
          <cell r="AF24">
            <v>2029.4695760599998</v>
          </cell>
          <cell r="AG24">
            <v>2466.3012413799993</v>
          </cell>
          <cell r="AH24">
            <v>2828.21286547</v>
          </cell>
          <cell r="AI24">
            <v>2037.2452980599999</v>
          </cell>
          <cell r="AK24">
            <v>1437.7028079799998</v>
          </cell>
          <cell r="AL24">
            <v>3188.04492209</v>
          </cell>
          <cell r="AM24">
            <v>2703.2400559100001</v>
          </cell>
          <cell r="AN24">
            <v>2525.2202135200005</v>
          </cell>
          <cell r="AP24">
            <v>2115.1967487400002</v>
          </cell>
          <cell r="AQ24">
            <v>1928.8016882699999</v>
          </cell>
          <cell r="AR24">
            <v>2999.0376422199993</v>
          </cell>
          <cell r="AS24">
            <v>2548.11760512</v>
          </cell>
          <cell r="AU24">
            <v>2190.7446578900008</v>
          </cell>
          <cell r="AV24">
            <v>2310.90643241</v>
          </cell>
          <cell r="AW24">
            <v>2700.99404882</v>
          </cell>
          <cell r="AX24">
            <v>2651.0583121500003</v>
          </cell>
          <cell r="AZ24">
            <v>2337.1043601400006</v>
          </cell>
          <cell r="BA24">
            <v>2540.8815779499996</v>
          </cell>
          <cell r="BB24">
            <v>2288.59434362</v>
          </cell>
          <cell r="BC24">
            <v>2658.4997337399996</v>
          </cell>
          <cell r="BE24">
            <v>2451.8877525099997</v>
          </cell>
          <cell r="BF24">
            <v>2850.4405211500007</v>
          </cell>
          <cell r="BG24">
            <v>2230.9544485300003</v>
          </cell>
          <cell r="BH24">
            <v>2203.9206108500002</v>
          </cell>
        </row>
        <row r="25">
          <cell r="B25">
            <v>86.77</v>
          </cell>
          <cell r="C25">
            <v>91.1</v>
          </cell>
          <cell r="D25">
            <v>75.569999999999993</v>
          </cell>
          <cell r="E25">
            <v>100.23</v>
          </cell>
          <cell r="G25">
            <v>108.54571221999998</v>
          </cell>
          <cell r="H25">
            <v>83.231260329999998</v>
          </cell>
          <cell r="I25">
            <v>112.57056815000001</v>
          </cell>
          <cell r="J25">
            <v>121.38540541000002</v>
          </cell>
          <cell r="L25">
            <v>130.99688096</v>
          </cell>
          <cell r="M25">
            <v>114.65490604</v>
          </cell>
          <cell r="N25">
            <v>101.56108203000001</v>
          </cell>
          <cell r="O25">
            <v>154.79704160999998</v>
          </cell>
          <cell r="Q25">
            <v>113.69</v>
          </cell>
          <cell r="R25">
            <v>147.76</v>
          </cell>
          <cell r="S25">
            <v>120.84</v>
          </cell>
          <cell r="T25">
            <v>166.51</v>
          </cell>
          <cell r="V25">
            <v>137.27375543999997</v>
          </cell>
          <cell r="W25">
            <v>156.7215181</v>
          </cell>
          <cell r="X25">
            <v>105.03078613</v>
          </cell>
          <cell r="Y25">
            <v>98.50084990000002</v>
          </cell>
          <cell r="AA25">
            <v>133.98384492</v>
          </cell>
          <cell r="AB25">
            <v>309.06489819000001</v>
          </cell>
          <cell r="AC25">
            <v>130.90674293000001</v>
          </cell>
          <cell r="AD25">
            <v>223.65872266000002</v>
          </cell>
          <cell r="AF25">
            <v>166.89466506000002</v>
          </cell>
          <cell r="AG25">
            <v>98.41090973</v>
          </cell>
          <cell r="AH25">
            <v>215.42859671000002</v>
          </cell>
          <cell r="AI25">
            <v>223.67193849</v>
          </cell>
          <cell r="AK25">
            <v>178.28654995000005</v>
          </cell>
          <cell r="AL25">
            <v>90.376524979999999</v>
          </cell>
          <cell r="AM25">
            <v>149.81555090999996</v>
          </cell>
          <cell r="AN25">
            <v>210.61983434000001</v>
          </cell>
          <cell r="AP25">
            <v>151.59265477</v>
          </cell>
          <cell r="AQ25">
            <v>113.24263309000003</v>
          </cell>
          <cell r="AR25">
            <v>168.08677116999996</v>
          </cell>
          <cell r="AS25">
            <v>209.01010747000001</v>
          </cell>
          <cell r="AU25">
            <v>188.11782409999998</v>
          </cell>
          <cell r="AV25">
            <v>147.83555702999996</v>
          </cell>
          <cell r="AW25">
            <v>186.63305722999999</v>
          </cell>
          <cell r="AX25">
            <v>196.24245882999998</v>
          </cell>
          <cell r="AZ25">
            <v>183.27799406</v>
          </cell>
          <cell r="BA25">
            <v>123.90597490000003</v>
          </cell>
          <cell r="BB25">
            <v>144.72319368999999</v>
          </cell>
          <cell r="BC25">
            <v>192.85890420000001</v>
          </cell>
          <cell r="BE25">
            <v>191.48748700000002</v>
          </cell>
          <cell r="BF25">
            <v>132.04922882000002</v>
          </cell>
          <cell r="BG25">
            <v>140.21009740999997</v>
          </cell>
          <cell r="BH25">
            <v>147.33115255000001</v>
          </cell>
        </row>
        <row r="26">
          <cell r="B26">
            <v>166.36</v>
          </cell>
          <cell r="C26">
            <v>178.86</v>
          </cell>
          <cell r="D26">
            <v>195.68</v>
          </cell>
          <cell r="E26">
            <v>204.05</v>
          </cell>
          <cell r="G26">
            <v>257.48074298</v>
          </cell>
          <cell r="H26">
            <v>275.25183205000002</v>
          </cell>
          <cell r="I26">
            <v>271.81596191</v>
          </cell>
          <cell r="J26">
            <v>123.37573014</v>
          </cell>
          <cell r="L26">
            <v>160.16822697000001</v>
          </cell>
          <cell r="M26">
            <v>167.05524942999998</v>
          </cell>
          <cell r="N26">
            <v>190.70034906000001</v>
          </cell>
          <cell r="O26">
            <v>197.38449939999998</v>
          </cell>
          <cell r="Q26">
            <v>202.45</v>
          </cell>
          <cell r="R26">
            <v>197.65</v>
          </cell>
          <cell r="S26">
            <v>175.73</v>
          </cell>
          <cell r="T26">
            <v>183.96</v>
          </cell>
          <cell r="V26">
            <v>304.15547684000001</v>
          </cell>
          <cell r="W26">
            <v>318.32313998000001</v>
          </cell>
          <cell r="X26">
            <v>227.28772547</v>
          </cell>
          <cell r="Y26">
            <v>354.18605731000002</v>
          </cell>
          <cell r="AA26">
            <v>454.98503907000003</v>
          </cell>
          <cell r="AB26">
            <v>355.53498653000003</v>
          </cell>
          <cell r="AC26">
            <v>305.69353835999999</v>
          </cell>
          <cell r="AD26">
            <v>614.59753804999991</v>
          </cell>
          <cell r="AF26">
            <v>463.26232447000001</v>
          </cell>
          <cell r="AG26">
            <v>390.85739142</v>
          </cell>
          <cell r="AH26">
            <v>414.29927407000002</v>
          </cell>
          <cell r="AI26">
            <v>387.71425913999997</v>
          </cell>
          <cell r="AK26">
            <v>415.35357296000001</v>
          </cell>
          <cell r="AL26">
            <v>326.60131010000003</v>
          </cell>
          <cell r="AM26">
            <v>362.15559893</v>
          </cell>
          <cell r="AN26">
            <v>261.11524647999994</v>
          </cell>
          <cell r="AP26">
            <v>235.63026277999998</v>
          </cell>
          <cell r="AQ26">
            <v>229.68402695999998</v>
          </cell>
          <cell r="AR26">
            <v>174.39663956000001</v>
          </cell>
          <cell r="AS26">
            <v>140.26713198000002</v>
          </cell>
          <cell r="AU26">
            <v>176.65004987999998</v>
          </cell>
          <cell r="AV26">
            <v>132.0376502</v>
          </cell>
          <cell r="AW26">
            <v>198.00628952000002</v>
          </cell>
          <cell r="AX26">
            <v>241.72554986000003</v>
          </cell>
          <cell r="AZ26">
            <v>165.16551608</v>
          </cell>
          <cell r="BA26">
            <v>148.39788912</v>
          </cell>
          <cell r="BB26">
            <v>196.21336719999999</v>
          </cell>
          <cell r="BC26">
            <v>207.48488728999999</v>
          </cell>
          <cell r="BE26">
            <v>239.69946845000004</v>
          </cell>
          <cell r="BF26">
            <v>217.38703938999998</v>
          </cell>
          <cell r="BG26">
            <v>217.11603163000001</v>
          </cell>
          <cell r="BH26">
            <v>246.57628226999998</v>
          </cell>
        </row>
        <row r="28">
          <cell r="B28">
            <v>2312.5700000000002</v>
          </cell>
          <cell r="C28">
            <v>3499.66</v>
          </cell>
          <cell r="D28">
            <v>711.92</v>
          </cell>
          <cell r="E28">
            <v>-2.54</v>
          </cell>
          <cell r="G28">
            <v>38.199400199999999</v>
          </cell>
          <cell r="H28">
            <v>6426.8795706899991</v>
          </cell>
          <cell r="I28">
            <v>1003.94190782</v>
          </cell>
          <cell r="J28">
            <v>1325.3610480900002</v>
          </cell>
          <cell r="L28">
            <v>4067.0696660800004</v>
          </cell>
          <cell r="M28">
            <v>580.05597938000005</v>
          </cell>
          <cell r="N28">
            <v>356.54290853999998</v>
          </cell>
          <cell r="O28">
            <v>481.23673839000003</v>
          </cell>
          <cell r="Q28">
            <v>375.28</v>
          </cell>
          <cell r="R28">
            <v>5213.26</v>
          </cell>
          <cell r="S28">
            <v>500.66</v>
          </cell>
          <cell r="T28">
            <v>584.83000000000004</v>
          </cell>
          <cell r="V28">
            <v>1891.1929362400001</v>
          </cell>
          <cell r="W28">
            <v>4072.00261757</v>
          </cell>
          <cell r="X28">
            <v>440.50822098000003</v>
          </cell>
          <cell r="Y28">
            <v>471.29900415000003</v>
          </cell>
          <cell r="AA28">
            <v>2333.58820788</v>
          </cell>
          <cell r="AB28">
            <v>6405.2590094399993</v>
          </cell>
          <cell r="AC28">
            <v>574.26110815000004</v>
          </cell>
          <cell r="AD28">
            <v>137.75464072</v>
          </cell>
          <cell r="AF28">
            <v>7179.9366141100008</v>
          </cell>
          <cell r="AG28">
            <v>753.13198089000002</v>
          </cell>
          <cell r="AH28">
            <v>2017.3764042300002</v>
          </cell>
          <cell r="AI28">
            <v>585.67506913</v>
          </cell>
          <cell r="AK28">
            <v>3945.8631189999996</v>
          </cell>
          <cell r="AL28">
            <v>5462.8747926500009</v>
          </cell>
          <cell r="AM28">
            <v>1428.4624913099999</v>
          </cell>
          <cell r="AN28">
            <v>2143.2997385600002</v>
          </cell>
          <cell r="AP28">
            <v>4126.8577689399999</v>
          </cell>
          <cell r="AQ28">
            <v>4230.3330929299991</v>
          </cell>
          <cell r="AR28">
            <v>3171.8816765900001</v>
          </cell>
          <cell r="AS28">
            <v>2117.9118790900002</v>
          </cell>
          <cell r="AU28">
            <v>6940.2870771099997</v>
          </cell>
          <cell r="AV28">
            <v>5373.0772884000007</v>
          </cell>
          <cell r="AW28">
            <v>4737.36827971</v>
          </cell>
          <cell r="AX28">
            <v>2297.3747363999996</v>
          </cell>
          <cell r="AZ28">
            <v>8648.3065801500015</v>
          </cell>
          <cell r="BA28">
            <v>2705.4339745799998</v>
          </cell>
          <cell r="BB28">
            <v>3552.30226167</v>
          </cell>
          <cell r="BC28">
            <v>3121.9864545600003</v>
          </cell>
          <cell r="BE28">
            <v>5617.5320785599997</v>
          </cell>
          <cell r="BF28">
            <v>5494.0997966899995</v>
          </cell>
          <cell r="BG28">
            <v>3318.62922209</v>
          </cell>
          <cell r="BH28">
            <v>3288.3274362900002</v>
          </cell>
        </row>
        <row r="29">
          <cell r="B29">
            <v>332.01</v>
          </cell>
          <cell r="C29">
            <v>462.96</v>
          </cell>
          <cell r="D29">
            <v>286.92</v>
          </cell>
          <cell r="E29">
            <v>639.97</v>
          </cell>
          <cell r="G29">
            <v>258.77074300999999</v>
          </cell>
          <cell r="H29">
            <v>1406.6313137</v>
          </cell>
          <cell r="I29">
            <v>1332.0721032699998</v>
          </cell>
          <cell r="J29">
            <v>3616.1964558</v>
          </cell>
          <cell r="L29">
            <v>5743.5538385499985</v>
          </cell>
          <cell r="M29">
            <v>1191.21085176</v>
          </cell>
          <cell r="N29">
            <v>1030.2084095499999</v>
          </cell>
          <cell r="O29">
            <v>1772.3869181499999</v>
          </cell>
          <cell r="Q29">
            <v>2704.7</v>
          </cell>
          <cell r="R29">
            <v>3406.76</v>
          </cell>
          <cell r="S29">
            <v>3351.05</v>
          </cell>
          <cell r="T29">
            <v>1998.47</v>
          </cell>
          <cell r="V29">
            <v>2709.8050498299995</v>
          </cell>
          <cell r="W29">
            <v>4439.8031582599997</v>
          </cell>
          <cell r="X29">
            <v>2241.1995331399999</v>
          </cell>
          <cell r="Y29">
            <v>5189.8514349899997</v>
          </cell>
          <cell r="AA29">
            <v>4612.5692919699995</v>
          </cell>
          <cell r="AB29">
            <v>3166.4926648499995</v>
          </cell>
          <cell r="AC29">
            <v>2197.6115324800003</v>
          </cell>
          <cell r="AD29">
            <v>3745.2601392699999</v>
          </cell>
          <cell r="AF29">
            <v>2811.6480757999998</v>
          </cell>
          <cell r="AG29">
            <v>2305.0634075899998</v>
          </cell>
          <cell r="AH29">
            <v>2863.1171910900002</v>
          </cell>
          <cell r="AI29">
            <v>2439.2475291599999</v>
          </cell>
          <cell r="AK29">
            <v>2193.6005099499998</v>
          </cell>
          <cell r="AL29">
            <v>3208.4368696400011</v>
          </cell>
          <cell r="AM29">
            <v>2698.5884967399998</v>
          </cell>
          <cell r="AN29">
            <v>4057.5197021899994</v>
          </cell>
          <cell r="AP29">
            <v>2019.3487914499997</v>
          </cell>
          <cell r="AQ29">
            <v>3168.6613333499995</v>
          </cell>
          <cell r="AR29">
            <v>3417.5558164099994</v>
          </cell>
          <cell r="AS29">
            <v>4252.1996650999999</v>
          </cell>
          <cell r="AU29">
            <v>271.46219105000006</v>
          </cell>
          <cell r="AV29">
            <v>546.05147514999987</v>
          </cell>
          <cell r="AW29">
            <v>810.93425129999991</v>
          </cell>
          <cell r="AX29">
            <v>2562.9130467500008</v>
          </cell>
          <cell r="AZ29">
            <v>575.25845018999985</v>
          </cell>
          <cell r="BA29">
            <v>401.11823469000001</v>
          </cell>
          <cell r="BB29">
            <v>1074.6056812199997</v>
          </cell>
          <cell r="BC29">
            <v>1637.0552080800003</v>
          </cell>
          <cell r="BE29">
            <v>400.75105468000004</v>
          </cell>
          <cell r="BF29">
            <v>966.23217189999991</v>
          </cell>
          <cell r="BG29">
            <v>1674.54692252</v>
          </cell>
          <cell r="BH29">
            <v>2597.3023717500009</v>
          </cell>
        </row>
        <row r="31">
          <cell r="B31">
            <v>224.34</v>
          </cell>
          <cell r="C31">
            <v>299.3</v>
          </cell>
          <cell r="D31">
            <v>251.76</v>
          </cell>
          <cell r="E31">
            <v>562.33000000000004</v>
          </cell>
          <cell r="G31">
            <v>454.72245930999998</v>
          </cell>
          <cell r="H31">
            <v>311.08286798999995</v>
          </cell>
          <cell r="I31">
            <v>369.81348980999996</v>
          </cell>
          <cell r="J31">
            <v>587.92932573999997</v>
          </cell>
          <cell r="L31">
            <v>380.69557433</v>
          </cell>
          <cell r="M31">
            <v>221.49176083999998</v>
          </cell>
          <cell r="N31">
            <v>318.27519960999996</v>
          </cell>
          <cell r="O31">
            <v>552.34929059000001</v>
          </cell>
          <cell r="Q31">
            <v>588.90353460000006</v>
          </cell>
          <cell r="R31">
            <v>210.13540018000003</v>
          </cell>
          <cell r="S31">
            <v>252.89381515999997</v>
          </cell>
          <cell r="T31">
            <v>611.40108518000011</v>
          </cell>
          <cell r="V31">
            <v>449.96461513999998</v>
          </cell>
          <cell r="W31">
            <v>242.65854430000002</v>
          </cell>
          <cell r="X31">
            <v>139.44336837999998</v>
          </cell>
          <cell r="Y31">
            <v>384.54174867000006</v>
          </cell>
          <cell r="AA31">
            <v>191.28889848</v>
          </cell>
          <cell r="AB31">
            <v>496.58499415000006</v>
          </cell>
          <cell r="AC31">
            <v>196.70763770000002</v>
          </cell>
          <cell r="AD31">
            <v>592.01744248</v>
          </cell>
          <cell r="AF31">
            <v>396.698601</v>
          </cell>
          <cell r="AG31">
            <v>126.82353698999999</v>
          </cell>
          <cell r="AH31">
            <v>150.69533216999997</v>
          </cell>
          <cell r="AI31">
            <v>474.63317480000001</v>
          </cell>
          <cell r="AK31">
            <v>201.16185970000001</v>
          </cell>
          <cell r="AL31">
            <v>150.43327878000002</v>
          </cell>
          <cell r="AM31">
            <v>194.34151163000001</v>
          </cell>
          <cell r="AN31">
            <v>211.60864357999998</v>
          </cell>
          <cell r="AP31">
            <v>370.67097423999996</v>
          </cell>
          <cell r="AQ31">
            <v>162.39325966999999</v>
          </cell>
          <cell r="AR31">
            <v>217.67388027999999</v>
          </cell>
          <cell r="AS31">
            <v>436.93432533000004</v>
          </cell>
          <cell r="AU31">
            <v>78.632300549999997</v>
          </cell>
          <cell r="AV31">
            <v>197.58805244000001</v>
          </cell>
          <cell r="AW31">
            <v>249.68448044000002</v>
          </cell>
          <cell r="AX31">
            <v>297.52547759000004</v>
          </cell>
          <cell r="AZ31">
            <v>42.760959210000003</v>
          </cell>
          <cell r="BA31">
            <v>39.05563034</v>
          </cell>
          <cell r="BB31">
            <v>109.51720770999998</v>
          </cell>
          <cell r="BC31">
            <v>402.00152810999998</v>
          </cell>
          <cell r="BE31">
            <v>135.41549479999998</v>
          </cell>
          <cell r="BF31">
            <v>72.98792345999999</v>
          </cell>
          <cell r="BG31">
            <v>143.62573620000001</v>
          </cell>
          <cell r="BH31">
            <v>572.4145406099999</v>
          </cell>
        </row>
        <row r="33">
          <cell r="B33">
            <v>16.989999999999998</v>
          </cell>
          <cell r="C33">
            <v>0</v>
          </cell>
          <cell r="D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88.315537249999991</v>
          </cell>
          <cell r="N33">
            <v>395.85974208000005</v>
          </cell>
          <cell r="O33">
            <v>154.33456999999999</v>
          </cell>
          <cell r="Q33">
            <v>774.41989672</v>
          </cell>
          <cell r="R33">
            <v>724.69754053999998</v>
          </cell>
          <cell r="S33">
            <v>970.51118790999999</v>
          </cell>
          <cell r="T33">
            <v>622.43709117000003</v>
          </cell>
          <cell r="V33">
            <v>148.20814117999998</v>
          </cell>
          <cell r="W33">
            <v>21.319520900000001</v>
          </cell>
          <cell r="X33">
            <v>28.763742000000001</v>
          </cell>
          <cell r="Y33">
            <v>50.660120599999999</v>
          </cell>
          <cell r="AA33">
            <v>409.73298996</v>
          </cell>
          <cell r="AB33">
            <v>244.60842841000002</v>
          </cell>
          <cell r="AC33">
            <v>64.71072848</v>
          </cell>
          <cell r="AD33">
            <v>127.31608626000002</v>
          </cell>
          <cell r="AF33">
            <v>46.263668030000005</v>
          </cell>
          <cell r="AG33">
            <v>65.443791379999993</v>
          </cell>
          <cell r="AH33">
            <v>14.924909280000001</v>
          </cell>
          <cell r="AI33">
            <v>29.55978</v>
          </cell>
          <cell r="AK33">
            <v>30.890906000000001</v>
          </cell>
          <cell r="AL33">
            <v>0</v>
          </cell>
          <cell r="AM33">
            <v>37.254455</v>
          </cell>
          <cell r="AN33">
            <v>21.166059960000002</v>
          </cell>
          <cell r="AP33">
            <v>4.8968930000000004</v>
          </cell>
          <cell r="AQ33">
            <v>33.836219299999996</v>
          </cell>
          <cell r="AR33">
            <v>182.97861</v>
          </cell>
          <cell r="AS33">
            <v>6.444</v>
          </cell>
          <cell r="AU33">
            <v>65.413939999999997</v>
          </cell>
          <cell r="AV33">
            <v>0.999</v>
          </cell>
          <cell r="AW33">
            <v>40.958999999999996</v>
          </cell>
          <cell r="AX33">
            <v>7.3845000000000001</v>
          </cell>
          <cell r="AZ33">
            <v>13.472549999999998</v>
          </cell>
          <cell r="BA33">
            <v>26.851892999999997</v>
          </cell>
          <cell r="BB33">
            <v>40.958999999999996</v>
          </cell>
          <cell r="BC33">
            <v>0.999</v>
          </cell>
          <cell r="BE33">
            <v>0</v>
          </cell>
          <cell r="BF33">
            <v>0</v>
          </cell>
          <cell r="BG33">
            <v>0</v>
          </cell>
          <cell r="BH33">
            <v>0.999</v>
          </cell>
        </row>
        <row r="34">
          <cell r="B34">
            <v>514.55999999999995</v>
          </cell>
          <cell r="C34">
            <v>552</v>
          </cell>
          <cell r="D34">
            <v>228.41</v>
          </cell>
          <cell r="E34">
            <v>83.45</v>
          </cell>
          <cell r="G34">
            <v>123.315051</v>
          </cell>
          <cell r="H34">
            <v>135.3861015</v>
          </cell>
          <cell r="I34">
            <v>30.978020000000001</v>
          </cell>
          <cell r="J34">
            <v>364.57436524000002</v>
          </cell>
          <cell r="L34">
            <v>157.04821165000001</v>
          </cell>
          <cell r="M34">
            <v>121.94034198</v>
          </cell>
          <cell r="N34">
            <v>33.180999999999997</v>
          </cell>
          <cell r="O34">
            <v>593.73871674000009</v>
          </cell>
          <cell r="Q34">
            <v>23.67136</v>
          </cell>
          <cell r="R34">
            <v>94.93471199999999</v>
          </cell>
          <cell r="S34">
            <v>37.257649999999998</v>
          </cell>
          <cell r="T34">
            <v>31.047200000000004</v>
          </cell>
          <cell r="V34">
            <v>358.92281908999996</v>
          </cell>
          <cell r="W34">
            <v>455.57706931999996</v>
          </cell>
          <cell r="X34">
            <v>258.20818296000004</v>
          </cell>
          <cell r="Y34">
            <v>324.93038279999996</v>
          </cell>
          <cell r="AA34">
            <v>145.86218600000001</v>
          </cell>
          <cell r="AB34">
            <v>84.503585649999991</v>
          </cell>
          <cell r="AC34">
            <v>61.492911740000004</v>
          </cell>
          <cell r="AD34">
            <v>19.121361999999998</v>
          </cell>
          <cell r="AF34">
            <v>5.6924999999999999</v>
          </cell>
          <cell r="AG34">
            <v>8.9359999999999999</v>
          </cell>
          <cell r="AH34">
            <v>91.934172000000004</v>
          </cell>
          <cell r="AI34">
            <v>11.633986999999999</v>
          </cell>
          <cell r="AK34">
            <v>18.532799999999998</v>
          </cell>
          <cell r="AL34">
            <v>46.311899999999994</v>
          </cell>
          <cell r="AM34">
            <v>82.465000000000003</v>
          </cell>
          <cell r="AN34">
            <v>86.985106880000004</v>
          </cell>
          <cell r="AP34">
            <v>98.983709599999997</v>
          </cell>
          <cell r="AQ34">
            <v>85.65342459</v>
          </cell>
          <cell r="AR34">
            <v>36.858527610000003</v>
          </cell>
          <cell r="AS34">
            <v>42.331999999999994</v>
          </cell>
          <cell r="AU34">
            <v>47.121929999999999</v>
          </cell>
          <cell r="AV34">
            <v>0</v>
          </cell>
          <cell r="AW34">
            <v>0</v>
          </cell>
          <cell r="AX34">
            <v>21.431999999999999</v>
          </cell>
          <cell r="AZ34">
            <v>0</v>
          </cell>
          <cell r="BA34">
            <v>0</v>
          </cell>
          <cell r="BB34">
            <v>74.305000000000007</v>
          </cell>
          <cell r="BC34">
            <v>28.250599999999999</v>
          </cell>
          <cell r="BE34">
            <v>76.088099999999997</v>
          </cell>
          <cell r="BF34">
            <v>91.880308499999998</v>
          </cell>
          <cell r="BG34">
            <v>13.8091325</v>
          </cell>
          <cell r="BH34">
            <v>39.193600000000004</v>
          </cell>
        </row>
        <row r="35">
          <cell r="B35">
            <v>380.82</v>
          </cell>
          <cell r="C35">
            <v>13.02</v>
          </cell>
          <cell r="D35">
            <v>42.26</v>
          </cell>
          <cell r="E35">
            <v>16.670000000000002</v>
          </cell>
          <cell r="G35">
            <v>36.202844069999998</v>
          </cell>
          <cell r="H35">
            <v>0.56499999999999995</v>
          </cell>
          <cell r="I35">
            <v>9.5005000000000006</v>
          </cell>
          <cell r="J35">
            <v>0</v>
          </cell>
          <cell r="L35">
            <v>0</v>
          </cell>
          <cell r="M35">
            <v>46.556444329999998</v>
          </cell>
          <cell r="N35">
            <v>0</v>
          </cell>
          <cell r="O35">
            <v>0</v>
          </cell>
          <cell r="Q35">
            <v>41.871163829999993</v>
          </cell>
          <cell r="R35">
            <v>43.352750389999997</v>
          </cell>
          <cell r="S35">
            <v>0</v>
          </cell>
          <cell r="T35">
            <v>647.21264231999999</v>
          </cell>
          <cell r="V35">
            <v>62.206445509999995</v>
          </cell>
          <cell r="W35">
            <v>104.61598254</v>
          </cell>
          <cell r="X35">
            <v>60.000598160000003</v>
          </cell>
          <cell r="Y35">
            <v>25.678772200000001</v>
          </cell>
          <cell r="AA35">
            <v>146.54897531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</sheetData>
      <sheetData sheetId="4">
        <row r="13">
          <cell r="B13">
            <v>106.09</v>
          </cell>
          <cell r="C13">
            <v>1566.5900000000001</v>
          </cell>
          <cell r="D13">
            <v>1220.44</v>
          </cell>
          <cell r="E13">
            <v>840.32999999999993</v>
          </cell>
          <cell r="G13">
            <v>90.708458610000008</v>
          </cell>
          <cell r="H13">
            <v>1693.3573512200001</v>
          </cell>
          <cell r="I13">
            <v>1307.73779375</v>
          </cell>
          <cell r="J13">
            <v>895.88975277999998</v>
          </cell>
          <cell r="L13">
            <v>93.076433829999999</v>
          </cell>
          <cell r="M13">
            <v>1723.49030395</v>
          </cell>
          <cell r="N13">
            <v>1101.54637716</v>
          </cell>
          <cell r="O13">
            <v>869.43506882999998</v>
          </cell>
          <cell r="Q13">
            <v>242.77266044000001</v>
          </cell>
          <cell r="R13">
            <v>1877.1033507899999</v>
          </cell>
          <cell r="S13">
            <v>1350.6326131500002</v>
          </cell>
          <cell r="T13">
            <v>2180.12873343</v>
          </cell>
          <cell r="V13">
            <v>202.20036087</v>
          </cell>
          <cell r="W13">
            <v>1837.8963559600002</v>
          </cell>
          <cell r="X13">
            <v>1533.8204816499997</v>
          </cell>
          <cell r="Y13">
            <v>1191.4536650500002</v>
          </cell>
          <cell r="AA13">
            <v>232.87701507</v>
          </cell>
          <cell r="AB13">
            <v>2405.1463190200002</v>
          </cell>
          <cell r="AC13">
            <v>2073.6866722499999</v>
          </cell>
          <cell r="AD13">
            <v>1479.9505887800001</v>
          </cell>
          <cell r="AF13">
            <v>294.19661401999997</v>
          </cell>
          <cell r="AG13">
            <v>2620.5602826999998</v>
          </cell>
          <cell r="AH13">
            <v>2353.2798920499999</v>
          </cell>
          <cell r="AI13">
            <v>1575.1911364733335</v>
          </cell>
          <cell r="AK13">
            <v>364.06876230999995</v>
          </cell>
          <cell r="AL13">
            <v>3101.6966288133331</v>
          </cell>
          <cell r="AM13">
            <v>2263.2700556666668</v>
          </cell>
          <cell r="AN13">
            <v>1760.9508099399998</v>
          </cell>
          <cell r="AP13">
            <v>266.62317580999996</v>
          </cell>
          <cell r="AQ13">
            <v>3479.58449587</v>
          </cell>
          <cell r="AR13">
            <v>2812.2130636439997</v>
          </cell>
          <cell r="AS13">
            <v>1797.0493389800001</v>
          </cell>
          <cell r="AU13">
            <v>406.15330825000001</v>
          </cell>
          <cell r="AV13">
            <v>3822.3705924640008</v>
          </cell>
          <cell r="AW13">
            <v>3153.2354700229998</v>
          </cell>
          <cell r="AX13">
            <v>1744.628558071</v>
          </cell>
          <cell r="AZ13">
            <v>640.56888077999986</v>
          </cell>
          <cell r="BA13">
            <v>3875.084523728</v>
          </cell>
          <cell r="BB13">
            <v>3313.072600775</v>
          </cell>
          <cell r="BC13">
            <v>1778.2518931699999</v>
          </cell>
          <cell r="BE13">
            <v>686.75206818547997</v>
          </cell>
          <cell r="BF13">
            <v>7727.2293028768727</v>
          </cell>
          <cell r="BG13">
            <v>5654.6515027481601</v>
          </cell>
          <cell r="BH13">
            <v>2849.2229953772803</v>
          </cell>
        </row>
        <row r="14">
          <cell r="B14">
            <v>5.61</v>
          </cell>
          <cell r="C14">
            <v>50.459999999999994</v>
          </cell>
          <cell r="D14">
            <v>39.46</v>
          </cell>
          <cell r="E14">
            <v>15.940000000000001</v>
          </cell>
          <cell r="G14">
            <v>4.7162525500000001</v>
          </cell>
          <cell r="H14">
            <v>52.985875770000007</v>
          </cell>
          <cell r="I14">
            <v>38.293148849999994</v>
          </cell>
          <cell r="J14">
            <v>14.998709300000002</v>
          </cell>
          <cell r="L14">
            <v>5.6373452899999998</v>
          </cell>
          <cell r="M14">
            <v>58.627262790000003</v>
          </cell>
          <cell r="N14">
            <v>29.350174170000003</v>
          </cell>
          <cell r="O14">
            <v>10.66800024</v>
          </cell>
          <cell r="Q14">
            <v>5.3207741740000003</v>
          </cell>
          <cell r="R14">
            <v>50.930606069999996</v>
          </cell>
          <cell r="S14">
            <v>35.817462700000007</v>
          </cell>
          <cell r="T14">
            <v>1273.64089212</v>
          </cell>
          <cell r="V14">
            <v>5.1263213400000005</v>
          </cell>
          <cell r="W14">
            <v>125.76904790000006</v>
          </cell>
          <cell r="X14">
            <v>110.83040644000002</v>
          </cell>
          <cell r="Y14">
            <v>18.006426689999998</v>
          </cell>
          <cell r="AA14">
            <v>9.8760863109999981</v>
          </cell>
          <cell r="AB14">
            <v>72.568093821834253</v>
          </cell>
          <cell r="AC14">
            <v>93.723310143999996</v>
          </cell>
          <cell r="AD14">
            <v>26.422180781000002</v>
          </cell>
          <cell r="AF14">
            <v>6.5264367600000002</v>
          </cell>
          <cell r="AG14">
            <v>73.50774371</v>
          </cell>
          <cell r="AH14">
            <v>40.773607940000005</v>
          </cell>
          <cell r="AI14">
            <v>20.464029633333332</v>
          </cell>
          <cell r="AK14">
            <v>6.9589765650000004</v>
          </cell>
          <cell r="AL14">
            <v>74.455312972611353</v>
          </cell>
          <cell r="AM14">
            <v>47.076863816666659</v>
          </cell>
          <cell r="AN14">
            <v>27.39195501</v>
          </cell>
          <cell r="AP14">
            <v>8.3381696100000013</v>
          </cell>
          <cell r="AQ14">
            <v>83.789537924999991</v>
          </cell>
          <cell r="AR14">
            <v>54.214709610740769</v>
          </cell>
          <cell r="AS14">
            <v>23.871175730499999</v>
          </cell>
          <cell r="AU14">
            <v>9.9854624300000001</v>
          </cell>
          <cell r="AV14">
            <v>93.864879074999976</v>
          </cell>
          <cell r="AW14">
            <v>57.977189162000002</v>
          </cell>
          <cell r="AX14">
            <v>31.009325246055997</v>
          </cell>
          <cell r="AZ14">
            <v>7.6565362699999993</v>
          </cell>
          <cell r="BA14">
            <v>107.23408499</v>
          </cell>
          <cell r="BB14">
            <v>76.128394240000006</v>
          </cell>
          <cell r="BC14">
            <v>45.134741525999999</v>
          </cell>
          <cell r="BE14">
            <v>13.622844943679999</v>
          </cell>
          <cell r="BF14">
            <v>257.43797912516402</v>
          </cell>
          <cell r="BG14">
            <v>199.64826733620004</v>
          </cell>
          <cell r="BH14">
            <v>161.06262183970395</v>
          </cell>
        </row>
        <row r="15">
          <cell r="B15">
            <v>16.690000000000001</v>
          </cell>
          <cell r="C15">
            <v>288.05</v>
          </cell>
          <cell r="D15">
            <v>150.66</v>
          </cell>
          <cell r="E15">
            <v>50.83</v>
          </cell>
          <cell r="G15">
            <v>14.659013664</v>
          </cell>
          <cell r="H15">
            <v>381.25094854999998</v>
          </cell>
          <cell r="I15">
            <v>149.53658641999999</v>
          </cell>
          <cell r="J15">
            <v>59.877843170000006</v>
          </cell>
          <cell r="L15">
            <v>14.079569510000001</v>
          </cell>
          <cell r="M15">
            <v>341.73553834999996</v>
          </cell>
          <cell r="N15">
            <v>156.24883151999998</v>
          </cell>
          <cell r="O15">
            <v>57.799981460000005</v>
          </cell>
          <cell r="Q15">
            <v>15.06102022</v>
          </cell>
          <cell r="R15">
            <v>361.78444757</v>
          </cell>
          <cell r="S15">
            <v>170.68345579999999</v>
          </cell>
          <cell r="T15">
            <v>27.637301040000004</v>
          </cell>
          <cell r="V15">
            <v>17.403511510000001</v>
          </cell>
          <cell r="W15">
            <v>376.58780127</v>
          </cell>
          <cell r="X15">
            <v>202.68032669999997</v>
          </cell>
          <cell r="Y15">
            <v>113.60203960999999</v>
          </cell>
          <cell r="AA15">
            <v>22.943715329999996</v>
          </cell>
          <cell r="AB15">
            <v>443.70959455000002</v>
          </cell>
          <cell r="AC15">
            <v>258.60709392000001</v>
          </cell>
          <cell r="AD15">
            <v>144.80931003000001</v>
          </cell>
          <cell r="AF15">
            <v>30.642627229999999</v>
          </cell>
          <cell r="AG15">
            <v>485.42835614000001</v>
          </cell>
          <cell r="AH15">
            <v>283.75770288999996</v>
          </cell>
          <cell r="AI15">
            <v>142.68544299333334</v>
          </cell>
          <cell r="AK15">
            <v>33.434471155000004</v>
          </cell>
          <cell r="AL15">
            <v>528.98572819833328</v>
          </cell>
          <cell r="AM15">
            <v>271.2298027966666</v>
          </cell>
          <cell r="AN15">
            <v>164.90748174000001</v>
          </cell>
          <cell r="AP15">
            <v>34.211343390000003</v>
          </cell>
          <cell r="AQ15">
            <v>605.22245924000003</v>
          </cell>
          <cell r="AR15">
            <v>349.92700507000001</v>
          </cell>
          <cell r="AS15">
            <v>145.26280990999999</v>
          </cell>
          <cell r="AU15">
            <v>36.84139279</v>
          </cell>
          <cell r="AV15">
            <v>657.64310620000003</v>
          </cell>
          <cell r="AW15">
            <v>359.93922125999995</v>
          </cell>
          <cell r="AX15">
            <v>168.73798794999999</v>
          </cell>
          <cell r="AZ15">
            <v>33.965781980000003</v>
          </cell>
          <cell r="BA15">
            <v>696.10438221999993</v>
          </cell>
          <cell r="BB15">
            <v>368.59316167999998</v>
          </cell>
          <cell r="BC15">
            <v>170.78985568000002</v>
          </cell>
          <cell r="BE15">
            <v>60.429617789160005</v>
          </cell>
          <cell r="BF15">
            <v>1305.7619718808</v>
          </cell>
          <cell r="BG15">
            <v>639.70307665508005</v>
          </cell>
          <cell r="BH15">
            <v>289.23954369419999</v>
          </cell>
        </row>
        <row r="16">
          <cell r="B16">
            <v>17.07</v>
          </cell>
          <cell r="C16">
            <v>23.96</v>
          </cell>
          <cell r="D16">
            <v>18.68</v>
          </cell>
          <cell r="E16">
            <v>18.55</v>
          </cell>
          <cell r="G16">
            <v>5.9235720000000001</v>
          </cell>
          <cell r="H16">
            <v>25.717863320000003</v>
          </cell>
          <cell r="I16">
            <v>5.6836962</v>
          </cell>
          <cell r="J16">
            <v>5.8630189999999995</v>
          </cell>
          <cell r="L16">
            <v>5.3652481000000005</v>
          </cell>
          <cell r="M16">
            <v>5.137473</v>
          </cell>
          <cell r="N16">
            <v>5.2236989999999999</v>
          </cell>
          <cell r="O16">
            <v>5.3203995400000004</v>
          </cell>
          <cell r="Q16">
            <v>5.1624273000000001</v>
          </cell>
          <cell r="R16">
            <v>5.0307089999999999</v>
          </cell>
          <cell r="S16">
            <v>5.2165249999999999</v>
          </cell>
          <cell r="T16">
            <v>3.9218159999999997</v>
          </cell>
          <cell r="V16">
            <v>5.2593259999999997</v>
          </cell>
          <cell r="W16">
            <v>5.1263779999999999</v>
          </cell>
          <cell r="X16">
            <v>10.591458530000001</v>
          </cell>
          <cell r="Y16">
            <v>5.3184550000000002</v>
          </cell>
          <cell r="AA16">
            <v>7.7872394600000003</v>
          </cell>
          <cell r="AB16">
            <v>18.143898799999999</v>
          </cell>
          <cell r="AC16">
            <v>15.60060103</v>
          </cell>
          <cell r="AD16">
            <v>7.8618633899999999</v>
          </cell>
          <cell r="AF16">
            <v>7.8664637500000012</v>
          </cell>
          <cell r="AG16">
            <v>17.275493749999999</v>
          </cell>
          <cell r="AH16">
            <v>8.5635623599999988</v>
          </cell>
          <cell r="AI16">
            <v>7.7697220600000012</v>
          </cell>
          <cell r="AK16">
            <v>8.7553300000000007</v>
          </cell>
          <cell r="AL16">
            <v>9.1467328999999999</v>
          </cell>
          <cell r="AM16">
            <v>9.4083940199999994</v>
          </cell>
          <cell r="AN16">
            <v>10.112636699999999</v>
          </cell>
          <cell r="AP16">
            <v>10.419158020000001</v>
          </cell>
          <cell r="AQ16">
            <v>11.781448999999999</v>
          </cell>
          <cell r="AR16">
            <v>10.593083569999999</v>
          </cell>
          <cell r="AS16">
            <v>10.61041367</v>
          </cell>
          <cell r="AU16">
            <v>11.418073</v>
          </cell>
          <cell r="AV16">
            <v>13.231508419999999</v>
          </cell>
          <cell r="AW16">
            <v>12.82748138</v>
          </cell>
          <cell r="AX16">
            <v>13.21267696</v>
          </cell>
          <cell r="AZ16">
            <v>12.814333300000001</v>
          </cell>
          <cell r="BA16">
            <v>16.321458069999998</v>
          </cell>
          <cell r="BB16">
            <v>18.02972497</v>
          </cell>
          <cell r="BC16">
            <v>16.190738230000001</v>
          </cell>
          <cell r="BE16">
            <v>36.052580730000003</v>
          </cell>
          <cell r="BF16">
            <v>42.048630837600008</v>
          </cell>
          <cell r="BG16">
            <v>41.982148501799998</v>
          </cell>
          <cell r="BH16">
            <v>42.944514290680004</v>
          </cell>
        </row>
        <row r="17">
          <cell r="B17">
            <v>16.11</v>
          </cell>
          <cell r="C17">
            <v>9.19</v>
          </cell>
          <cell r="D17">
            <v>0.80999999999999994</v>
          </cell>
          <cell r="E17">
            <v>10.45</v>
          </cell>
          <cell r="G17">
            <v>29.39298711</v>
          </cell>
          <cell r="H17">
            <v>1.4103033000000003</v>
          </cell>
          <cell r="I17">
            <v>24.780061320000002</v>
          </cell>
          <cell r="J17">
            <v>14.701650280000003</v>
          </cell>
          <cell r="L17">
            <v>13.902837600000002</v>
          </cell>
          <cell r="M17">
            <v>0.90923604000000013</v>
          </cell>
          <cell r="N17">
            <v>0.15835781999999998</v>
          </cell>
          <cell r="O17">
            <v>29.522926429999998</v>
          </cell>
          <cell r="Q17">
            <v>13.842121530000002</v>
          </cell>
          <cell r="R17">
            <v>0.19989310000000002</v>
          </cell>
          <cell r="S17">
            <v>15.68026665</v>
          </cell>
          <cell r="T17">
            <v>28.454468550000001</v>
          </cell>
          <cell r="V17">
            <v>8.3470849999999999E-2</v>
          </cell>
          <cell r="W17">
            <v>0.52997573000000009</v>
          </cell>
          <cell r="X17">
            <v>0.51533850000000003</v>
          </cell>
          <cell r="Y17">
            <v>0.40326662000000008</v>
          </cell>
          <cell r="AA17">
            <v>0.42698026</v>
          </cell>
          <cell r="AB17">
            <v>13.633113129999998</v>
          </cell>
          <cell r="AC17">
            <v>17.270321690000003</v>
          </cell>
          <cell r="AD17">
            <v>1.8279050400000001</v>
          </cell>
          <cell r="AF17">
            <v>1.0984652400000001</v>
          </cell>
          <cell r="AG17">
            <v>1.0231386600000001</v>
          </cell>
          <cell r="AH17">
            <v>15.073393900000001</v>
          </cell>
          <cell r="AI17">
            <v>1.2615628399999999</v>
          </cell>
          <cell r="AK17">
            <v>0.58835853999999999</v>
          </cell>
          <cell r="AL17">
            <v>6.5063306200000008</v>
          </cell>
          <cell r="AM17">
            <v>13.46692067</v>
          </cell>
          <cell r="AN17">
            <v>14.9777472</v>
          </cell>
          <cell r="AP17">
            <v>3.52989379</v>
          </cell>
          <cell r="AQ17">
            <v>13.23300119</v>
          </cell>
          <cell r="AR17">
            <v>15.638864959999999</v>
          </cell>
          <cell r="AS17">
            <v>7.1185812800000008</v>
          </cell>
          <cell r="AU17">
            <v>1.6295509100000001</v>
          </cell>
          <cell r="AV17">
            <v>10.648516119999998</v>
          </cell>
          <cell r="AW17">
            <v>14.52534721</v>
          </cell>
          <cell r="AX17">
            <v>18.806423880000004</v>
          </cell>
          <cell r="AZ17">
            <v>1.3934350199999996</v>
          </cell>
          <cell r="BA17">
            <v>11.572298739999999</v>
          </cell>
          <cell r="BB17">
            <v>13.97281259</v>
          </cell>
          <cell r="BC17">
            <v>17.94235011</v>
          </cell>
          <cell r="BE17">
            <v>3.9000045940800003</v>
          </cell>
          <cell r="BF17">
            <v>4.6229203913999992</v>
          </cell>
          <cell r="BG17">
            <v>16.52818916232</v>
          </cell>
          <cell r="BH17">
            <v>78.588341278519991</v>
          </cell>
        </row>
        <row r="19">
          <cell r="B19">
            <v>251.44</v>
          </cell>
          <cell r="C19">
            <v>306.26</v>
          </cell>
          <cell r="D19">
            <v>276.88</v>
          </cell>
          <cell r="E19">
            <v>290.02</v>
          </cell>
          <cell r="G19">
            <v>320.74630510999998</v>
          </cell>
          <cell r="H19">
            <v>407.63653594387984</v>
          </cell>
          <cell r="I19">
            <v>423.72747303999995</v>
          </cell>
          <cell r="J19">
            <v>577.62845035000009</v>
          </cell>
          <cell r="L19">
            <v>300.2452816</v>
          </cell>
          <cell r="M19">
            <v>355.86858527000004</v>
          </cell>
          <cell r="N19">
            <v>287.31313195299998</v>
          </cell>
          <cell r="O19">
            <v>354.53127652199998</v>
          </cell>
          <cell r="Q19">
            <v>315.86834197999997</v>
          </cell>
          <cell r="R19">
            <v>350.47899279000001</v>
          </cell>
          <cell r="S19">
            <v>337.86332917000004</v>
          </cell>
          <cell r="T19">
            <v>804.33266829000002</v>
          </cell>
          <cell r="V19">
            <v>325.45853544199997</v>
          </cell>
          <cell r="W19">
            <v>392.13020776000002</v>
          </cell>
          <cell r="X19">
            <v>341.99990395999998</v>
          </cell>
          <cell r="Y19">
            <v>390.62927232133171</v>
          </cell>
          <cell r="AA19">
            <v>411.81347765200002</v>
          </cell>
          <cell r="AB19">
            <v>528.1232792720001</v>
          </cell>
          <cell r="AC19">
            <v>469.29230349200003</v>
          </cell>
          <cell r="AD19">
            <v>578.85987346499996</v>
          </cell>
          <cell r="AF19">
            <v>444.66682337749995</v>
          </cell>
          <cell r="AG19">
            <v>534.70237486949998</v>
          </cell>
          <cell r="AH19">
            <v>489.58509176950002</v>
          </cell>
          <cell r="AI19">
            <v>561.00293366950007</v>
          </cell>
          <cell r="AK19">
            <v>488.710490655</v>
          </cell>
          <cell r="AL19">
            <v>566.308278965</v>
          </cell>
          <cell r="AM19">
            <v>479.331267002</v>
          </cell>
          <cell r="AN19">
            <v>601.03187221199994</v>
          </cell>
          <cell r="AP19">
            <v>600.9825145750001</v>
          </cell>
          <cell r="AQ19">
            <v>795.15379612000004</v>
          </cell>
          <cell r="AR19">
            <v>603.570066172</v>
          </cell>
          <cell r="AS19">
            <v>659.11936794572</v>
          </cell>
          <cell r="AU19">
            <v>637.98872554000002</v>
          </cell>
          <cell r="AV19">
            <v>784.80825595310205</v>
          </cell>
          <cell r="AW19">
            <v>695.02232088200003</v>
          </cell>
          <cell r="AX19">
            <v>818.10264088200006</v>
          </cell>
          <cell r="AZ19">
            <v>599.55318566100004</v>
          </cell>
          <cell r="BA19">
            <v>780.48232482200001</v>
          </cell>
          <cell r="BB19">
            <v>671.36449199200001</v>
          </cell>
          <cell r="BC19">
            <v>793.94132891200002</v>
          </cell>
          <cell r="BE19">
            <v>1103.4703098604</v>
          </cell>
          <cell r="BF19">
            <v>1348.9510449002</v>
          </cell>
          <cell r="BG19">
            <v>1137.8736771640399</v>
          </cell>
          <cell r="BH19">
            <v>1327.4295641543199</v>
          </cell>
        </row>
        <row r="20">
          <cell r="B20">
            <v>284.81</v>
          </cell>
          <cell r="C20">
            <v>309.82</v>
          </cell>
          <cell r="D20">
            <v>304.5</v>
          </cell>
          <cell r="E20">
            <v>384.59000000000003</v>
          </cell>
          <cell r="G20">
            <v>254.28651213999999</v>
          </cell>
          <cell r="H20">
            <v>311.62769615000002</v>
          </cell>
          <cell r="I20">
            <v>259.50066644000003</v>
          </cell>
          <cell r="J20">
            <v>374.26197966000001</v>
          </cell>
          <cell r="L20">
            <v>213.44972164000001</v>
          </cell>
          <cell r="M20">
            <v>246.81885499999999</v>
          </cell>
          <cell r="N20">
            <v>217.99387056</v>
          </cell>
          <cell r="O20">
            <v>398.81363095</v>
          </cell>
          <cell r="Q20">
            <v>204.62881705000001</v>
          </cell>
          <cell r="R20">
            <v>233.80625406000001</v>
          </cell>
          <cell r="S20">
            <v>217.26378384999998</v>
          </cell>
          <cell r="T20">
            <v>776.12789425000005</v>
          </cell>
          <cell r="V20">
            <v>241.10066303999997</v>
          </cell>
          <cell r="W20">
            <v>342.84356252500004</v>
          </cell>
          <cell r="X20">
            <v>271.63438093999997</v>
          </cell>
          <cell r="Y20">
            <v>434.62555374999999</v>
          </cell>
          <cell r="AA20">
            <v>333.07311477000002</v>
          </cell>
          <cell r="AB20">
            <v>480.89763021999994</v>
          </cell>
          <cell r="AC20">
            <v>442.85149264</v>
          </cell>
          <cell r="AD20">
            <v>614.18547315000001</v>
          </cell>
          <cell r="AF20">
            <v>350.44811967999999</v>
          </cell>
          <cell r="AG20">
            <v>582.09215640999992</v>
          </cell>
          <cell r="AH20">
            <v>514.43611917299995</v>
          </cell>
          <cell r="AI20">
            <v>708.53667078000012</v>
          </cell>
          <cell r="AK20">
            <v>433.44210222750002</v>
          </cell>
          <cell r="AL20">
            <v>578.02236262249994</v>
          </cell>
          <cell r="AM20">
            <v>558.03902315799996</v>
          </cell>
          <cell r="AN20">
            <v>757.39673385000003</v>
          </cell>
          <cell r="AP20">
            <v>578.90304928</v>
          </cell>
          <cell r="AQ20">
            <v>589.1670139119999</v>
          </cell>
          <cell r="AR20">
            <v>558.61506821</v>
          </cell>
          <cell r="AS20">
            <v>769.11344765700005</v>
          </cell>
          <cell r="AU20">
            <v>435.80560683600004</v>
          </cell>
          <cell r="AV20">
            <v>628.00600417999988</v>
          </cell>
          <cell r="AW20">
            <v>563.88949165399993</v>
          </cell>
          <cell r="AX20">
            <v>825.82651024800009</v>
          </cell>
          <cell r="AZ20">
            <v>418.94439231000001</v>
          </cell>
          <cell r="BA20">
            <v>611.66426329299998</v>
          </cell>
          <cell r="BB20">
            <v>541.88773568900001</v>
          </cell>
          <cell r="BC20">
            <v>788.81576544799998</v>
          </cell>
          <cell r="BE20">
            <v>684.60248505727202</v>
          </cell>
          <cell r="BF20">
            <v>1244.8192778468799</v>
          </cell>
          <cell r="BG20">
            <v>837.73107272413199</v>
          </cell>
          <cell r="BH20">
            <v>1635.525723101468</v>
          </cell>
        </row>
        <row r="21">
          <cell r="B21">
            <v>10.350000000000001</v>
          </cell>
          <cell r="C21">
            <v>19.939999999999998</v>
          </cell>
          <cell r="D21">
            <v>21.259999999999998</v>
          </cell>
          <cell r="E21">
            <v>169.7</v>
          </cell>
          <cell r="G21">
            <v>11.67781418</v>
          </cell>
          <cell r="H21">
            <v>23.97336103</v>
          </cell>
          <cell r="I21">
            <v>15.26513456</v>
          </cell>
          <cell r="J21">
            <v>207.82269134999999</v>
          </cell>
          <cell r="L21">
            <v>8.2766480899999983</v>
          </cell>
          <cell r="M21">
            <v>32.842724250000003</v>
          </cell>
          <cell r="N21">
            <v>24.1165992</v>
          </cell>
          <cell r="O21">
            <v>237.27998173</v>
          </cell>
          <cell r="Q21">
            <v>5.9457005699999996</v>
          </cell>
          <cell r="R21">
            <v>27.938830469999999</v>
          </cell>
          <cell r="S21">
            <v>24.615651610000004</v>
          </cell>
          <cell r="T21">
            <v>452.25756022000002</v>
          </cell>
          <cell r="V21">
            <v>4.70063969</v>
          </cell>
          <cell r="W21">
            <v>68.212141169999995</v>
          </cell>
          <cell r="X21">
            <v>16.171044420000001</v>
          </cell>
          <cell r="Y21">
            <v>286.02774036</v>
          </cell>
          <cell r="AA21">
            <v>41.477187939999993</v>
          </cell>
          <cell r="AB21">
            <v>57.087572710000003</v>
          </cell>
          <cell r="AC21">
            <v>54.281654939999996</v>
          </cell>
          <cell r="AD21">
            <v>283.77393947000002</v>
          </cell>
          <cell r="AF21">
            <v>17.143115899999998</v>
          </cell>
          <cell r="AG21">
            <v>40.298001859999999</v>
          </cell>
          <cell r="AH21">
            <v>68.412504830000003</v>
          </cell>
          <cell r="AI21">
            <v>479.27016285000002</v>
          </cell>
          <cell r="AK21">
            <v>22.550508219999998</v>
          </cell>
          <cell r="AL21">
            <v>74.781519320000001</v>
          </cell>
          <cell r="AM21">
            <v>48.907804319999997</v>
          </cell>
          <cell r="AN21">
            <v>338.10168765999998</v>
          </cell>
          <cell r="AP21">
            <v>25.006397649999997</v>
          </cell>
          <cell r="AQ21">
            <v>83.080886500000005</v>
          </cell>
          <cell r="AR21">
            <v>46.787772930000003</v>
          </cell>
          <cell r="AS21">
            <v>427.51077623000003</v>
          </cell>
          <cell r="AU21">
            <v>31.720296660000002</v>
          </cell>
          <cell r="AV21">
            <v>103.31228133</v>
          </cell>
          <cell r="AW21">
            <v>68.545487350000002</v>
          </cell>
          <cell r="AX21">
            <v>484.85746919000002</v>
          </cell>
          <cell r="AZ21">
            <v>35.366586389999995</v>
          </cell>
          <cell r="BA21">
            <v>103.49952377000001</v>
          </cell>
          <cell r="BB21">
            <v>64.294211840000003</v>
          </cell>
          <cell r="BC21">
            <v>487.80663220999998</v>
          </cell>
          <cell r="BE21">
            <v>124.02137220192</v>
          </cell>
          <cell r="BF21">
            <v>191.34363701044001</v>
          </cell>
          <cell r="BG21">
            <v>191.17984711128003</v>
          </cell>
          <cell r="BH21">
            <v>736.42603818027999</v>
          </cell>
        </row>
        <row r="22">
          <cell r="B22">
            <v>106.43</v>
          </cell>
          <cell r="C22">
            <v>142.72</v>
          </cell>
          <cell r="D22">
            <v>201.74</v>
          </cell>
          <cell r="E22">
            <v>128.68</v>
          </cell>
          <cell r="G22">
            <v>74.268281099999996</v>
          </cell>
          <cell r="H22">
            <v>85.554059260000002</v>
          </cell>
          <cell r="I22">
            <v>91.620748599999999</v>
          </cell>
          <cell r="J22">
            <v>115.08754039</v>
          </cell>
          <cell r="L22">
            <v>71.294325139999998</v>
          </cell>
          <cell r="M22">
            <v>91.261369790000003</v>
          </cell>
          <cell r="N22">
            <v>67.322013780000006</v>
          </cell>
          <cell r="O22">
            <v>263.86595764000003</v>
          </cell>
          <cell r="Q22">
            <v>74.808830239999992</v>
          </cell>
          <cell r="R22">
            <v>76.682721990000005</v>
          </cell>
          <cell r="S22">
            <v>80.250643830000001</v>
          </cell>
          <cell r="T22">
            <v>241.46355060000002</v>
          </cell>
          <cell r="V22">
            <v>71.405944410000004</v>
          </cell>
          <cell r="W22">
            <v>86.157337029999994</v>
          </cell>
          <cell r="X22">
            <v>70.128456190000009</v>
          </cell>
          <cell r="Y22">
            <v>86.123073619999985</v>
          </cell>
          <cell r="AA22">
            <v>80.436130359999993</v>
          </cell>
          <cell r="AB22">
            <v>104.27720486999999</v>
          </cell>
          <cell r="AC22">
            <v>83.058361259999998</v>
          </cell>
          <cell r="AD22">
            <v>98.32959984</v>
          </cell>
          <cell r="AF22">
            <v>122.81422950999999</v>
          </cell>
          <cell r="AG22">
            <v>138.63538736999999</v>
          </cell>
          <cell r="AH22">
            <v>126.66303268999999</v>
          </cell>
          <cell r="AI22">
            <v>159.98863491</v>
          </cell>
          <cell r="AK22">
            <v>132.52527515</v>
          </cell>
          <cell r="AL22">
            <v>145.57917623999998</v>
          </cell>
          <cell r="AM22">
            <v>149.64736914</v>
          </cell>
          <cell r="AN22">
            <v>156.47001152000001</v>
          </cell>
          <cell r="AP22">
            <v>111.09980461000001</v>
          </cell>
          <cell r="AQ22">
            <v>142.35950898999999</v>
          </cell>
          <cell r="AR22">
            <v>113.52168084</v>
          </cell>
          <cell r="AS22">
            <v>132.05187516000001</v>
          </cell>
          <cell r="AU22">
            <v>202.80990283</v>
          </cell>
          <cell r="AV22">
            <v>131.82310698999999</v>
          </cell>
          <cell r="AW22">
            <v>165.97761224000001</v>
          </cell>
          <cell r="AX22">
            <v>151.39502537999999</v>
          </cell>
          <cell r="AZ22">
            <v>148.843360128</v>
          </cell>
          <cell r="BA22">
            <v>113.66324856999999</v>
          </cell>
          <cell r="BB22">
            <v>135.94190232</v>
          </cell>
          <cell r="BC22">
            <v>186.91141024000001</v>
          </cell>
          <cell r="BE22">
            <v>213.33876527036</v>
          </cell>
          <cell r="BF22">
            <v>191.13110256967997</v>
          </cell>
          <cell r="BG22">
            <v>460.80934838071994</v>
          </cell>
          <cell r="BH22">
            <v>272.43420960207999</v>
          </cell>
        </row>
        <row r="23">
          <cell r="B23">
            <v>1.02</v>
          </cell>
          <cell r="C23">
            <v>0.83</v>
          </cell>
          <cell r="D23">
            <v>1.21</v>
          </cell>
          <cell r="E23">
            <v>5.9499999999999993</v>
          </cell>
          <cell r="G23">
            <v>9.6737175400000002</v>
          </cell>
          <cell r="H23">
            <v>6.7102580000000005</v>
          </cell>
          <cell r="I23">
            <v>2.8333389999999996</v>
          </cell>
          <cell r="J23">
            <v>5.1106940539950001</v>
          </cell>
          <cell r="L23">
            <v>3.3063409999999998</v>
          </cell>
          <cell r="M23">
            <v>2.5130175000000001</v>
          </cell>
          <cell r="N23">
            <v>3.0217657500000001</v>
          </cell>
          <cell r="O23">
            <v>5.1633028999999997</v>
          </cell>
          <cell r="Q23">
            <v>2.5776030000000003</v>
          </cell>
          <cell r="R23">
            <v>3.7741235</v>
          </cell>
          <cell r="S23">
            <v>1.7780719999999999</v>
          </cell>
          <cell r="T23">
            <v>216.27544541</v>
          </cell>
          <cell r="V23">
            <v>6.68</v>
          </cell>
          <cell r="W23">
            <v>3.57</v>
          </cell>
          <cell r="X23">
            <v>5.17</v>
          </cell>
          <cell r="Y23">
            <v>7.33</v>
          </cell>
          <cell r="AA23">
            <v>6.1376006699999994</v>
          </cell>
          <cell r="AB23">
            <v>18.1338568</v>
          </cell>
          <cell r="AC23">
            <v>4.1100600199999997</v>
          </cell>
          <cell r="AD23">
            <v>5.1114303299999992</v>
          </cell>
          <cell r="AF23">
            <v>3.4404320000000004</v>
          </cell>
          <cell r="AG23">
            <v>26.298983</v>
          </cell>
          <cell r="AH23">
            <v>8.5457399999999986</v>
          </cell>
          <cell r="AI23">
            <v>14.120158829999999</v>
          </cell>
          <cell r="AK23">
            <v>7.5553801099999998</v>
          </cell>
          <cell r="AL23">
            <v>14.93307218</v>
          </cell>
          <cell r="AM23">
            <v>10.298930670000001</v>
          </cell>
          <cell r="AN23">
            <v>10.936710189999999</v>
          </cell>
          <cell r="AP23">
            <v>21.434192950000003</v>
          </cell>
          <cell r="AQ23">
            <v>22.361896059999999</v>
          </cell>
          <cell r="AR23">
            <v>11.432755870000001</v>
          </cell>
          <cell r="AS23">
            <v>21.463515139999998</v>
          </cell>
          <cell r="AU23">
            <v>14.6730895</v>
          </cell>
          <cell r="AV23">
            <v>18.157099469999999</v>
          </cell>
          <cell r="AW23">
            <v>21.58243616</v>
          </cell>
          <cell r="AX23">
            <v>33.877317129999994</v>
          </cell>
          <cell r="AZ23">
            <v>10.196728220000001</v>
          </cell>
          <cell r="BA23">
            <v>36.4305503</v>
          </cell>
          <cell r="BB23">
            <v>33.191127510000001</v>
          </cell>
          <cell r="BC23">
            <v>57.646448520000007</v>
          </cell>
          <cell r="BE23">
            <v>10.52651886876</v>
          </cell>
          <cell r="BF23">
            <v>9.7879785254799998</v>
          </cell>
          <cell r="BG23">
            <v>11.180578558960001</v>
          </cell>
          <cell r="BH23">
            <v>31.747082773919999</v>
          </cell>
        </row>
        <row r="25">
          <cell r="B25">
            <v>1144.44</v>
          </cell>
          <cell r="C25">
            <v>1314.02</v>
          </cell>
          <cell r="D25">
            <v>1860.1599999999999</v>
          </cell>
          <cell r="E25">
            <v>1602.12</v>
          </cell>
          <cell r="G25">
            <v>1799.9884064299999</v>
          </cell>
          <cell r="H25">
            <v>955.84860146099993</v>
          </cell>
          <cell r="I25">
            <v>1716.3255721699998</v>
          </cell>
          <cell r="J25">
            <v>1285.7520199199998</v>
          </cell>
          <cell r="L25">
            <v>968.68383956300011</v>
          </cell>
          <cell r="M25">
            <v>911.51855470999988</v>
          </cell>
          <cell r="N25">
            <v>773.74236625000003</v>
          </cell>
          <cell r="O25">
            <v>1552.5181707199999</v>
          </cell>
          <cell r="Q25">
            <v>820.93000000000006</v>
          </cell>
          <cell r="R25">
            <v>721.7</v>
          </cell>
          <cell r="S25">
            <v>1015.15</v>
          </cell>
          <cell r="T25">
            <v>1727.28</v>
          </cell>
          <cell r="V25">
            <v>925.94583607999994</v>
          </cell>
          <cell r="W25">
            <v>1157.6824165110002</v>
          </cell>
          <cell r="X25">
            <v>1296.1459915200001</v>
          </cell>
          <cell r="Y25">
            <v>1517.7585765399999</v>
          </cell>
          <cell r="AA25">
            <v>1118.1406837300001</v>
          </cell>
          <cell r="AB25">
            <v>1722.5964920399999</v>
          </cell>
          <cell r="AC25">
            <v>1661.0714888800003</v>
          </cell>
          <cell r="AD25">
            <v>1567.75015115</v>
          </cell>
          <cell r="AF25">
            <v>1091.1480963168751</v>
          </cell>
          <cell r="AG25">
            <v>1201.0903228268751</v>
          </cell>
          <cell r="AH25">
            <v>2463.3439375868747</v>
          </cell>
          <cell r="AI25">
            <v>1531.7961878088749</v>
          </cell>
          <cell r="AK25">
            <v>1569.85686161125</v>
          </cell>
          <cell r="AL25">
            <v>1773.3691305557497</v>
          </cell>
          <cell r="AM25">
            <v>1967.1740959608333</v>
          </cell>
          <cell r="AN25">
            <v>1835.8519858100001</v>
          </cell>
          <cell r="AP25">
            <v>1579.2391245325</v>
          </cell>
          <cell r="AQ25">
            <v>1915.8054906064999</v>
          </cell>
          <cell r="AR25">
            <v>1988.4992334170001</v>
          </cell>
          <cell r="AS25">
            <v>1945.7653888899999</v>
          </cell>
          <cell r="AU25">
            <v>1808.71532002</v>
          </cell>
          <cell r="AV25">
            <v>2323.8000806440004</v>
          </cell>
          <cell r="AW25">
            <v>2359.7049489200003</v>
          </cell>
          <cell r="AX25">
            <v>2121.2618599329999</v>
          </cell>
          <cell r="AZ25">
            <v>1871.8821242500003</v>
          </cell>
          <cell r="BA25">
            <v>2200.101485786</v>
          </cell>
          <cell r="BB25">
            <v>2462.8913042000004</v>
          </cell>
          <cell r="BC25">
            <v>2475.4927357229999</v>
          </cell>
          <cell r="BE25">
            <v>1653.0911879</v>
          </cell>
          <cell r="BF25">
            <v>2223.8566355229996</v>
          </cell>
          <cell r="BG25">
            <v>2398.2365636200002</v>
          </cell>
          <cell r="BH25">
            <v>2476.7855052200002</v>
          </cell>
        </row>
        <row r="26">
          <cell r="B26">
            <v>47.49</v>
          </cell>
          <cell r="C26">
            <v>66.45</v>
          </cell>
          <cell r="D26">
            <v>84.12</v>
          </cell>
          <cell r="E26">
            <v>84.56</v>
          </cell>
          <cell r="G26">
            <v>61.515861242500009</v>
          </cell>
          <cell r="H26">
            <v>31.924928862500003</v>
          </cell>
          <cell r="I26">
            <v>33.410132142499997</v>
          </cell>
          <cell r="J26">
            <v>95.047679472500008</v>
          </cell>
          <cell r="L26">
            <v>16.52333672</v>
          </cell>
          <cell r="M26">
            <v>6.4100456499999998</v>
          </cell>
          <cell r="N26">
            <v>12.036697969999999</v>
          </cell>
          <cell r="O26">
            <v>106.36576392000001</v>
          </cell>
          <cell r="Q26">
            <v>32.56</v>
          </cell>
          <cell r="R26">
            <v>42.67</v>
          </cell>
          <cell r="S26">
            <v>84.58</v>
          </cell>
          <cell r="T26">
            <v>91.06</v>
          </cell>
          <cell r="V26">
            <v>44.198280199999999</v>
          </cell>
          <cell r="W26">
            <v>72.341283739999994</v>
          </cell>
          <cell r="X26">
            <v>67.557408989999999</v>
          </cell>
          <cell r="Y26">
            <v>139.34491069000001</v>
          </cell>
          <cell r="AA26">
            <v>89.750511639999999</v>
          </cell>
          <cell r="AB26">
            <v>122.74545544</v>
          </cell>
          <cell r="AC26">
            <v>145.23387496399999</v>
          </cell>
          <cell r="AD26">
            <v>193.71701036000002</v>
          </cell>
          <cell r="AF26">
            <v>95.871904321875007</v>
          </cell>
          <cell r="AG26">
            <v>151.50915989187502</v>
          </cell>
          <cell r="AH26">
            <v>197.605279281875</v>
          </cell>
          <cell r="AI26">
            <v>206.48496397187503</v>
          </cell>
          <cell r="AK26">
            <v>111.88844151625001</v>
          </cell>
          <cell r="AL26">
            <v>209.02444374624997</v>
          </cell>
          <cell r="AM26">
            <v>128.04319926083332</v>
          </cell>
          <cell r="AN26">
            <v>245.68780556999997</v>
          </cell>
          <cell r="AP26">
            <v>146.22647400849999</v>
          </cell>
          <cell r="AQ26">
            <v>164.13703584250001</v>
          </cell>
          <cell r="AR26">
            <v>207.26122565</v>
          </cell>
          <cell r="AS26">
            <v>242.58651480000003</v>
          </cell>
          <cell r="AU26">
            <v>98.012322429999998</v>
          </cell>
          <cell r="AV26">
            <v>254.60804227400001</v>
          </cell>
          <cell r="AW26">
            <v>159.49311732000001</v>
          </cell>
          <cell r="AX26">
            <v>264.85777685999994</v>
          </cell>
          <cell r="AZ26">
            <v>134.27323371700001</v>
          </cell>
          <cell r="BA26">
            <v>168.196727254</v>
          </cell>
          <cell r="BB26">
            <v>265.091909896</v>
          </cell>
          <cell r="BC26">
            <v>248.34655418</v>
          </cell>
          <cell r="BE26">
            <v>146.11817035000001</v>
          </cell>
          <cell r="BF26">
            <v>214.97583987000002</v>
          </cell>
          <cell r="BG26">
            <v>212.27639517</v>
          </cell>
          <cell r="BH26">
            <v>255.85072388</v>
          </cell>
        </row>
        <row r="27">
          <cell r="B27">
            <v>223.26</v>
          </cell>
          <cell r="C27">
            <v>284.46000000000004</v>
          </cell>
          <cell r="D27">
            <v>305.69</v>
          </cell>
          <cell r="E27">
            <v>520.34</v>
          </cell>
          <cell r="G27">
            <v>280.11992684500001</v>
          </cell>
          <cell r="H27">
            <v>183.05120399800001</v>
          </cell>
          <cell r="I27">
            <v>555.49257951499999</v>
          </cell>
          <cell r="J27">
            <v>553.84801424700004</v>
          </cell>
          <cell r="L27">
            <v>509.50005048999998</v>
          </cell>
          <cell r="M27">
            <v>560.07442462000006</v>
          </cell>
          <cell r="N27">
            <v>588.64384842100003</v>
          </cell>
          <cell r="O27">
            <v>593.61973951000004</v>
          </cell>
          <cell r="Q27">
            <v>569.25</v>
          </cell>
          <cell r="R27">
            <v>525.19000000000005</v>
          </cell>
          <cell r="S27">
            <v>607.91</v>
          </cell>
          <cell r="T27">
            <v>612.8599999999999</v>
          </cell>
          <cell r="V27">
            <v>408.58714703999999</v>
          </cell>
          <cell r="W27">
            <v>384.37564936999996</v>
          </cell>
          <cell r="X27">
            <v>479.48958320999998</v>
          </cell>
          <cell r="Y27">
            <v>530.42973365</v>
          </cell>
          <cell r="AA27">
            <v>491.44468921999999</v>
          </cell>
          <cell r="AB27">
            <v>839.95997967000005</v>
          </cell>
          <cell r="AC27">
            <v>674.30403698999987</v>
          </cell>
          <cell r="AD27">
            <v>641.32848345000002</v>
          </cell>
          <cell r="AF27">
            <v>450.57195087937498</v>
          </cell>
          <cell r="AG27">
            <v>557.99903111937499</v>
          </cell>
          <cell r="AH27">
            <v>337.85213346937496</v>
          </cell>
          <cell r="AI27">
            <v>997.99580090137488</v>
          </cell>
          <cell r="AK27">
            <v>771.47168410625</v>
          </cell>
          <cell r="AL27">
            <v>810.24057585624996</v>
          </cell>
          <cell r="AM27">
            <v>881.72435915283336</v>
          </cell>
          <cell r="AN27">
            <v>862.56339322000008</v>
          </cell>
          <cell r="AP27">
            <v>774.9099887128101</v>
          </cell>
          <cell r="AQ27">
            <v>1127.4294070824999</v>
          </cell>
          <cell r="AR27">
            <v>1185.5382215499999</v>
          </cell>
          <cell r="AS27">
            <v>1083.9404005840001</v>
          </cell>
          <cell r="AU27">
            <v>1196.6742103699999</v>
          </cell>
          <cell r="AV27">
            <v>1401.22589844</v>
          </cell>
          <cell r="AW27">
            <v>1535.151644136</v>
          </cell>
          <cell r="AX27">
            <v>1415.8113397799998</v>
          </cell>
          <cell r="AZ27">
            <v>1634.4904247439999</v>
          </cell>
          <cell r="BA27">
            <v>2279.0522025380001</v>
          </cell>
          <cell r="BB27">
            <v>2178.969514334</v>
          </cell>
          <cell r="BC27">
            <v>2155.5182296569997</v>
          </cell>
          <cell r="BE27">
            <v>1792.9030896400002</v>
          </cell>
          <cell r="BF27">
            <v>2441.2126330800002</v>
          </cell>
          <cell r="BG27">
            <v>2424.2284320500003</v>
          </cell>
          <cell r="BH27">
            <v>2470.7022540299999</v>
          </cell>
        </row>
        <row r="28">
          <cell r="B28">
            <v>89.78</v>
          </cell>
          <cell r="C28">
            <v>134.03</v>
          </cell>
          <cell r="D28">
            <v>356.1</v>
          </cell>
          <cell r="E28">
            <v>281.77999999999997</v>
          </cell>
          <cell r="G28">
            <v>166.471176875</v>
          </cell>
          <cell r="H28">
            <v>166.40049453500001</v>
          </cell>
          <cell r="I28">
            <v>324.333870085</v>
          </cell>
          <cell r="J28">
            <v>194.36281435500001</v>
          </cell>
          <cell r="L28">
            <v>188.58640259000001</v>
          </cell>
          <cell r="M28">
            <v>235.09179774</v>
          </cell>
          <cell r="N28">
            <v>229.69293874999997</v>
          </cell>
          <cell r="O28">
            <v>214.96081665000003</v>
          </cell>
          <cell r="Q28">
            <v>209.95</v>
          </cell>
          <cell r="R28">
            <v>212.57999999999998</v>
          </cell>
          <cell r="S28">
            <v>256.01</v>
          </cell>
          <cell r="T28">
            <v>278.45999999999998</v>
          </cell>
          <cell r="V28">
            <v>266.13930396499995</v>
          </cell>
          <cell r="W28">
            <v>313.99763834999999</v>
          </cell>
          <cell r="X28">
            <v>313.16682804000004</v>
          </cell>
          <cell r="Y28">
            <v>326.39837481999996</v>
          </cell>
          <cell r="AA28">
            <v>287.83387478999998</v>
          </cell>
          <cell r="AB28">
            <v>484.26828213000005</v>
          </cell>
          <cell r="AC28">
            <v>444.16444752000007</v>
          </cell>
          <cell r="AD28">
            <v>370.94414468000002</v>
          </cell>
          <cell r="AF28">
            <v>309.55861493937493</v>
          </cell>
          <cell r="AG28">
            <v>427.53407468937496</v>
          </cell>
          <cell r="AH28">
            <v>238.41527441937501</v>
          </cell>
          <cell r="AI28">
            <v>688.027350861375</v>
          </cell>
          <cell r="AK28">
            <v>539.30171177625004</v>
          </cell>
          <cell r="AL28">
            <v>530.73030995625004</v>
          </cell>
          <cell r="AM28">
            <v>504.43158145749999</v>
          </cell>
          <cell r="AN28">
            <v>479.28329803999998</v>
          </cell>
          <cell r="AP28">
            <v>435.16551085549997</v>
          </cell>
          <cell r="AQ28">
            <v>631.87443808349997</v>
          </cell>
          <cell r="AR28">
            <v>656.42560499000001</v>
          </cell>
          <cell r="AS28">
            <v>508.45779834000001</v>
          </cell>
          <cell r="AU28">
            <v>530.47929382199993</v>
          </cell>
          <cell r="AV28">
            <v>667.05807897799991</v>
          </cell>
          <cell r="AW28">
            <v>684.28903771</v>
          </cell>
          <cell r="AX28">
            <v>639.64923575299986</v>
          </cell>
          <cell r="AZ28">
            <v>117.0401774</v>
          </cell>
          <cell r="BA28">
            <v>170.74075929</v>
          </cell>
          <cell r="BB28">
            <v>186.44581423</v>
          </cell>
          <cell r="BC28">
            <v>250.917373403</v>
          </cell>
          <cell r="BE28">
            <v>92.64420484</v>
          </cell>
          <cell r="BF28">
            <v>145.45431819999999</v>
          </cell>
          <cell r="BG28">
            <v>141.67983248999997</v>
          </cell>
          <cell r="BH28">
            <v>173.92510187300002</v>
          </cell>
        </row>
        <row r="29">
          <cell r="B29">
            <v>570.93000000000006</v>
          </cell>
          <cell r="C29">
            <v>771.98</v>
          </cell>
          <cell r="D29">
            <v>656.57999999999993</v>
          </cell>
          <cell r="E29">
            <v>608.09</v>
          </cell>
          <cell r="G29">
            <v>444.33259584499996</v>
          </cell>
          <cell r="H29">
            <v>417.52144948500001</v>
          </cell>
          <cell r="I29">
            <v>511.35634257499999</v>
          </cell>
          <cell r="J29">
            <v>598.49819145499998</v>
          </cell>
          <cell r="L29">
            <v>377.26127013000001</v>
          </cell>
          <cell r="M29">
            <v>441.97495655</v>
          </cell>
          <cell r="N29">
            <v>633.14657007000005</v>
          </cell>
          <cell r="O29">
            <v>677.60139814000001</v>
          </cell>
          <cell r="Q29">
            <v>772.39</v>
          </cell>
          <cell r="R29">
            <v>967.16</v>
          </cell>
          <cell r="S29">
            <v>1001.0699999999999</v>
          </cell>
          <cell r="T29">
            <v>1141.8000000000002</v>
          </cell>
          <cell r="V29">
            <v>840.91626060999999</v>
          </cell>
          <cell r="W29">
            <v>1009.59461096</v>
          </cell>
          <cell r="X29">
            <v>1188.8281980299998</v>
          </cell>
          <cell r="Y29">
            <v>1393.7767238000001</v>
          </cell>
          <cell r="AA29">
            <v>1516.7332789900001</v>
          </cell>
          <cell r="AB29">
            <v>1307.83649057</v>
          </cell>
          <cell r="AC29">
            <v>1482.4700866599997</v>
          </cell>
          <cell r="AD29">
            <v>1756.48960859</v>
          </cell>
          <cell r="AF29">
            <v>1458.0773561999999</v>
          </cell>
          <cell r="AG29">
            <v>1418.2248886699999</v>
          </cell>
          <cell r="AH29">
            <v>1674.7814926799999</v>
          </cell>
          <cell r="AI29">
            <v>1960.5545059619999</v>
          </cell>
          <cell r="AK29">
            <v>1990.0642013699999</v>
          </cell>
          <cell r="AL29">
            <v>2033.47076584</v>
          </cell>
          <cell r="AM29">
            <v>1920.72600549</v>
          </cell>
          <cell r="AN29">
            <v>2050.46146189</v>
          </cell>
          <cell r="AP29">
            <v>1576.2170858700001</v>
          </cell>
          <cell r="AQ29">
            <v>1479.59748599</v>
          </cell>
          <cell r="AR29">
            <v>1519.0298856100001</v>
          </cell>
          <cell r="AS29">
            <v>1953.56621748</v>
          </cell>
          <cell r="AU29">
            <v>1975.1142522299999</v>
          </cell>
          <cell r="AV29">
            <v>2261.9144288799998</v>
          </cell>
          <cell r="AW29">
            <v>2239.4882878999997</v>
          </cell>
          <cell r="AX29">
            <v>2415.3497499</v>
          </cell>
          <cell r="AZ29">
            <v>1956.5717023500001</v>
          </cell>
          <cell r="BA29">
            <v>2269.6728696099999</v>
          </cell>
          <cell r="BB29">
            <v>2406.7730900000001</v>
          </cell>
          <cell r="BC29">
            <v>2548.0872701500002</v>
          </cell>
          <cell r="BE29">
            <v>1897.48105246</v>
          </cell>
          <cell r="BF29">
            <v>2107.2033207100003</v>
          </cell>
          <cell r="BG29">
            <v>2224.35405679</v>
          </cell>
          <cell r="BH29">
            <v>2583.5459308099998</v>
          </cell>
        </row>
        <row r="30">
          <cell r="B30">
            <v>51.69</v>
          </cell>
          <cell r="C30">
            <v>92.07</v>
          </cell>
          <cell r="D30">
            <v>102.64</v>
          </cell>
          <cell r="E30">
            <v>215.55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43.884197099999994</v>
          </cell>
          <cell r="M30">
            <v>47.200356990000003</v>
          </cell>
          <cell r="N30">
            <v>51.362546640000005</v>
          </cell>
          <cell r="O30">
            <v>164.56680892</v>
          </cell>
          <cell r="Q30">
            <v>106.25</v>
          </cell>
          <cell r="R30">
            <v>84.56</v>
          </cell>
          <cell r="S30">
            <v>118.63</v>
          </cell>
          <cell r="T30">
            <v>167.38</v>
          </cell>
          <cell r="V30">
            <v>58.004019720000002</v>
          </cell>
          <cell r="W30">
            <v>32.124409419999999</v>
          </cell>
          <cell r="X30">
            <v>35.05449874</v>
          </cell>
          <cell r="Y30">
            <v>61.70302255</v>
          </cell>
          <cell r="AA30">
            <v>140.08964698</v>
          </cell>
          <cell r="AB30">
            <v>43.00286100999999</v>
          </cell>
          <cell r="AC30">
            <v>82.018264379999991</v>
          </cell>
          <cell r="AD30">
            <v>64.567901509999999</v>
          </cell>
          <cell r="AF30">
            <v>234.87437346750002</v>
          </cell>
          <cell r="AG30">
            <v>228.4480117075</v>
          </cell>
          <cell r="AH30">
            <v>212.24870806750002</v>
          </cell>
          <cell r="AI30">
            <v>213.4419141075</v>
          </cell>
          <cell r="AK30">
            <v>250.51267507999998</v>
          </cell>
          <cell r="AL30">
            <v>323.55411691</v>
          </cell>
          <cell r="AM30">
            <v>359.31359766999998</v>
          </cell>
          <cell r="AN30">
            <v>306.96369561</v>
          </cell>
          <cell r="AP30">
            <v>144.103172409</v>
          </cell>
          <cell r="AQ30">
            <v>278.97502957900002</v>
          </cell>
          <cell r="AR30">
            <v>241.11176739000001</v>
          </cell>
          <cell r="AS30">
            <v>305.042836744</v>
          </cell>
          <cell r="AU30">
            <v>197.13603903000001</v>
          </cell>
          <cell r="AV30">
            <v>197.86516688</v>
          </cell>
          <cell r="AW30">
            <v>337.12430351599994</v>
          </cell>
          <cell r="AX30">
            <v>440.23091762000001</v>
          </cell>
          <cell r="AZ30">
            <v>313.60307775000001</v>
          </cell>
          <cell r="BA30">
            <v>320.79923024999999</v>
          </cell>
          <cell r="BB30">
            <v>422.57133113999998</v>
          </cell>
          <cell r="BC30">
            <v>407.44202393</v>
          </cell>
          <cell r="BE30">
            <v>474.37815898299999</v>
          </cell>
          <cell r="BF30">
            <v>519.43097893100003</v>
          </cell>
          <cell r="BG30">
            <v>610.06750148000003</v>
          </cell>
          <cell r="BH30">
            <v>470.56894978999998</v>
          </cell>
        </row>
        <row r="32">
          <cell r="B32">
            <v>944.04</v>
          </cell>
          <cell r="C32">
            <v>967.52</v>
          </cell>
          <cell r="D32">
            <v>1982.92</v>
          </cell>
          <cell r="E32">
            <v>1096.74</v>
          </cell>
          <cell r="G32">
            <v>1937.0270847799998</v>
          </cell>
          <cell r="H32">
            <v>793.14536303</v>
          </cell>
          <cell r="I32">
            <v>1683.50348955</v>
          </cell>
          <cell r="J32">
            <v>957.22088324000015</v>
          </cell>
          <cell r="L32">
            <v>2344.6839003700002</v>
          </cell>
          <cell r="M32">
            <v>1434.4435856500002</v>
          </cell>
          <cell r="N32">
            <v>1574.3303323300001</v>
          </cell>
          <cell r="O32">
            <v>3760.2017150000001</v>
          </cell>
          <cell r="Q32">
            <v>1338.8400000000001</v>
          </cell>
          <cell r="R32">
            <v>1522.0300000000002</v>
          </cell>
          <cell r="S32">
            <v>2352.85</v>
          </cell>
          <cell r="T32">
            <v>3663.2000000000003</v>
          </cell>
          <cell r="V32">
            <v>1190.75642427</v>
          </cell>
          <cell r="W32">
            <v>2060.5158156699999</v>
          </cell>
          <cell r="X32">
            <v>2963.94942997</v>
          </cell>
          <cell r="Y32">
            <v>3062.75473397</v>
          </cell>
          <cell r="AA32">
            <v>2369.7166458999995</v>
          </cell>
          <cell r="AB32">
            <v>1240.2800202000001</v>
          </cell>
          <cell r="AC32">
            <v>5929.6284971199993</v>
          </cell>
          <cell r="AD32">
            <v>3775.1964853999998</v>
          </cell>
          <cell r="AF32">
            <v>3428.2601851900004</v>
          </cell>
          <cell r="AG32">
            <v>3608.0990757099999</v>
          </cell>
          <cell r="AH32">
            <v>4915.9005535200004</v>
          </cell>
          <cell r="AI32">
            <v>4032.2264757200001</v>
          </cell>
          <cell r="AK32">
            <v>3052.6849952900002</v>
          </cell>
          <cell r="AL32">
            <v>4804.5640621290004</v>
          </cell>
          <cell r="AM32">
            <v>5060.5530479299996</v>
          </cell>
          <cell r="AN32">
            <v>4523.4582054499997</v>
          </cell>
          <cell r="AP32">
            <v>4188.6629702039991</v>
          </cell>
          <cell r="AQ32">
            <v>4204.9871886300007</v>
          </cell>
          <cell r="AR32">
            <v>5832.0385608739998</v>
          </cell>
          <cell r="AS32">
            <v>4947.4338057800005</v>
          </cell>
          <cell r="AU32">
            <v>4899.1027583120003</v>
          </cell>
          <cell r="AV32">
            <v>4788.6169885600002</v>
          </cell>
          <cell r="AW32">
            <v>6302.253244122001</v>
          </cell>
          <cell r="AX32">
            <v>6019.0376073839998</v>
          </cell>
          <cell r="AZ32">
            <v>5127.6550349890003</v>
          </cell>
          <cell r="BA32">
            <v>5763.467862739999</v>
          </cell>
          <cell r="BB32">
            <v>6010.0686225879999</v>
          </cell>
          <cell r="BC32">
            <v>6777.7006013279997</v>
          </cell>
          <cell r="BE32">
            <v>5524.4871832200006</v>
          </cell>
          <cell r="BF32">
            <v>5742.3419976100004</v>
          </cell>
          <cell r="BG32">
            <v>6373.1585347700002</v>
          </cell>
          <cell r="BH32">
            <v>6978.231476212999</v>
          </cell>
        </row>
        <row r="33">
          <cell r="B33">
            <v>2.38</v>
          </cell>
          <cell r="C33">
            <v>7.95</v>
          </cell>
          <cell r="D33">
            <v>3.45</v>
          </cell>
          <cell r="E33">
            <v>12.83</v>
          </cell>
          <cell r="G33">
            <v>13.1284482975</v>
          </cell>
          <cell r="H33">
            <v>10.744012117499999</v>
          </cell>
          <cell r="I33">
            <v>4.3359514875</v>
          </cell>
          <cell r="J33">
            <v>23.450293027499999</v>
          </cell>
          <cell r="L33">
            <v>27.222110830000002</v>
          </cell>
          <cell r="M33">
            <v>38.062625850000003</v>
          </cell>
          <cell r="N33">
            <v>22.543747680000003</v>
          </cell>
          <cell r="O33">
            <v>63.264462940000001</v>
          </cell>
          <cell r="Q33">
            <v>60.57</v>
          </cell>
          <cell r="R33">
            <v>24.35</v>
          </cell>
          <cell r="S33">
            <v>15.89</v>
          </cell>
          <cell r="T33">
            <v>65.19</v>
          </cell>
          <cell r="V33">
            <v>37.872831349999998</v>
          </cell>
          <cell r="W33">
            <v>42.476265980000001</v>
          </cell>
          <cell r="X33">
            <v>81.913193239999998</v>
          </cell>
          <cell r="Y33">
            <v>73.621598829999996</v>
          </cell>
          <cell r="AA33">
            <v>113.15336461000001</v>
          </cell>
          <cell r="AB33">
            <v>135.40107165999999</v>
          </cell>
          <cell r="AC33">
            <v>84.877181180000008</v>
          </cell>
          <cell r="AD33">
            <v>73.373685499999979</v>
          </cell>
          <cell r="AF33">
            <v>61.18675031250001</v>
          </cell>
          <cell r="AG33">
            <v>12.581822472500001</v>
          </cell>
          <cell r="AH33">
            <v>28.649388662500002</v>
          </cell>
          <cell r="AI33">
            <v>108.33135872450001</v>
          </cell>
          <cell r="AK33">
            <v>21.784298419999999</v>
          </cell>
          <cell r="AL33">
            <v>50.883902740000011</v>
          </cell>
          <cell r="AM33">
            <v>65.598678270000008</v>
          </cell>
          <cell r="AN33">
            <v>77.537479630000007</v>
          </cell>
          <cell r="AP33">
            <v>20.18227383</v>
          </cell>
          <cell r="AQ33">
            <v>49.946774144000003</v>
          </cell>
          <cell r="AR33">
            <v>100.15428076999999</v>
          </cell>
          <cell r="AS33">
            <v>112.26307996000003</v>
          </cell>
          <cell r="AU33">
            <v>51.144885470000006</v>
          </cell>
          <cell r="AV33">
            <v>87.123272880000002</v>
          </cell>
          <cell r="AW33">
            <v>146.26059305999999</v>
          </cell>
          <cell r="AX33">
            <v>121.88709958999999</v>
          </cell>
          <cell r="AZ33">
            <v>65.806260480000006</v>
          </cell>
          <cell r="BA33">
            <v>98.687109389999989</v>
          </cell>
          <cell r="BB33">
            <v>105.56520345000001</v>
          </cell>
          <cell r="BC33">
            <v>152.92852770999997</v>
          </cell>
          <cell r="BE33">
            <v>67.317867629999995</v>
          </cell>
          <cell r="BF33">
            <v>83.724843069999991</v>
          </cell>
          <cell r="BG33">
            <v>85.022259670000011</v>
          </cell>
          <cell r="BH33">
            <v>117.16191937999997</v>
          </cell>
        </row>
        <row r="34">
          <cell r="B34">
            <v>16.119999999999997</v>
          </cell>
          <cell r="C34">
            <v>27.72</v>
          </cell>
          <cell r="D34">
            <v>21.04</v>
          </cell>
          <cell r="E34">
            <v>21.229999999999997</v>
          </cell>
          <cell r="G34">
            <v>23.156188409999999</v>
          </cell>
          <cell r="H34">
            <v>27.97210316</v>
          </cell>
          <cell r="I34">
            <v>38.049738189999999</v>
          </cell>
          <cell r="J34">
            <v>31.902479469999999</v>
          </cell>
          <cell r="L34">
            <v>13.66577221</v>
          </cell>
          <cell r="M34">
            <v>20.903602829999997</v>
          </cell>
          <cell r="N34">
            <v>30.4692775</v>
          </cell>
          <cell r="O34">
            <v>26.731629500000004</v>
          </cell>
          <cell r="Q34">
            <v>31.020000000000003</v>
          </cell>
          <cell r="R34">
            <v>26.52</v>
          </cell>
          <cell r="S34">
            <v>30.979999999999997</v>
          </cell>
          <cell r="T34">
            <v>40.58</v>
          </cell>
          <cell r="V34">
            <v>63.440418320000006</v>
          </cell>
          <cell r="W34">
            <v>85.531803190000005</v>
          </cell>
          <cell r="X34">
            <v>114.16977281999999</v>
          </cell>
          <cell r="Y34">
            <v>100.51745858000001</v>
          </cell>
          <cell r="AA34">
            <v>89.814584789999998</v>
          </cell>
          <cell r="AB34">
            <v>126.64767981</v>
          </cell>
          <cell r="AC34">
            <v>120.97535494</v>
          </cell>
          <cell r="AD34">
            <v>164.39864256999999</v>
          </cell>
          <cell r="AF34">
            <v>106.22095184749999</v>
          </cell>
          <cell r="AG34">
            <v>86.630868737499995</v>
          </cell>
          <cell r="AH34">
            <v>95.746866997500007</v>
          </cell>
          <cell r="AI34">
            <v>115.61321384450001</v>
          </cell>
          <cell r="AK34">
            <v>84.802975000000004</v>
          </cell>
          <cell r="AL34">
            <v>83.106114780000013</v>
          </cell>
          <cell r="AM34">
            <v>76.15984383</v>
          </cell>
          <cell r="AN34">
            <v>100.48621320000001</v>
          </cell>
          <cell r="AP34">
            <v>115.63163161</v>
          </cell>
          <cell r="AQ34">
            <v>61.559894569999997</v>
          </cell>
          <cell r="AR34">
            <v>46.707639315999998</v>
          </cell>
          <cell r="AS34">
            <v>61.457911094000004</v>
          </cell>
          <cell r="AU34">
            <v>70.24832352</v>
          </cell>
          <cell r="AV34">
            <v>56.854269979999991</v>
          </cell>
          <cell r="AW34">
            <v>57.129406653000011</v>
          </cell>
          <cell r="AX34">
            <v>79.670132199999998</v>
          </cell>
          <cell r="AZ34">
            <v>55.160977299999999</v>
          </cell>
          <cell r="BA34">
            <v>57.493349989999999</v>
          </cell>
          <cell r="BB34">
            <v>82.26118860199999</v>
          </cell>
          <cell r="BC34">
            <v>70.730231849999996</v>
          </cell>
          <cell r="BE34">
            <v>57.555506350000002</v>
          </cell>
          <cell r="BF34">
            <v>54.58086995</v>
          </cell>
          <cell r="BG34">
            <v>68.076983169999977</v>
          </cell>
          <cell r="BH34">
            <v>65.306011969999986</v>
          </cell>
        </row>
        <row r="36">
          <cell r="B36">
            <v>3152.16</v>
          </cell>
          <cell r="C36">
            <v>4480.5</v>
          </cell>
          <cell r="D36">
            <v>7879.85</v>
          </cell>
          <cell r="E36">
            <v>1753.02</v>
          </cell>
          <cell r="G36">
            <v>70.617811899999992</v>
          </cell>
          <cell r="H36">
            <v>4377.1632756383488</v>
          </cell>
          <cell r="I36">
            <v>2787.84427237</v>
          </cell>
          <cell r="J36">
            <v>1036.5873808700001</v>
          </cell>
          <cell r="L36">
            <v>2690.3368237200002</v>
          </cell>
          <cell r="M36">
            <v>4128.5648236999996</v>
          </cell>
          <cell r="N36">
            <v>911.52725974999998</v>
          </cell>
          <cell r="O36">
            <v>510.17042338000005</v>
          </cell>
          <cell r="Q36">
            <v>218.98000000000002</v>
          </cell>
          <cell r="R36">
            <v>7484.38</v>
          </cell>
          <cell r="S36">
            <v>288.20000000000005</v>
          </cell>
          <cell r="T36">
            <v>238.25</v>
          </cell>
          <cell r="V36">
            <v>2653.9943500199997</v>
          </cell>
          <cell r="W36">
            <v>4998.63660282</v>
          </cell>
          <cell r="X36">
            <v>562.63950441999998</v>
          </cell>
          <cell r="Y36">
            <v>524.93455371999994</v>
          </cell>
          <cell r="AA36">
            <v>8677.8448988599994</v>
          </cell>
          <cell r="AB36">
            <v>8313.7601698700018</v>
          </cell>
          <cell r="AC36">
            <v>3391.0224526800007</v>
          </cell>
          <cell r="AD36">
            <v>1221.7585502700003</v>
          </cell>
          <cell r="AF36">
            <v>13488.454824080001</v>
          </cell>
          <cell r="AG36">
            <v>3289.3537207699997</v>
          </cell>
          <cell r="AH36">
            <v>5799.5634654799996</v>
          </cell>
          <cell r="AI36">
            <v>1172.5542253499998</v>
          </cell>
          <cell r="AK36">
            <v>8880.7543214100006</v>
          </cell>
          <cell r="AL36">
            <v>11661.35945004</v>
          </cell>
          <cell r="AM36">
            <v>3388.4795287200004</v>
          </cell>
          <cell r="AN36">
            <v>4236.3695943799994</v>
          </cell>
          <cell r="AP36">
            <v>8407.2536258499986</v>
          </cell>
          <cell r="AQ36">
            <v>9086.4062278800011</v>
          </cell>
          <cell r="AR36">
            <v>6183.3900638499999</v>
          </cell>
          <cell r="AS36">
            <v>4916.18607797</v>
          </cell>
          <cell r="AU36">
            <v>14886.168184937</v>
          </cell>
          <cell r="AV36">
            <v>12136.018749520001</v>
          </cell>
          <cell r="AW36">
            <v>10480.124944269999</v>
          </cell>
          <cell r="AX36">
            <v>6061.7964260599992</v>
          </cell>
          <cell r="AZ36">
            <v>20790.970667148998</v>
          </cell>
          <cell r="BA36">
            <v>5444.5743803000005</v>
          </cell>
          <cell r="BB36">
            <v>10267.315444829999</v>
          </cell>
          <cell r="BC36">
            <v>8248.6576576500011</v>
          </cell>
          <cell r="BE36">
            <v>16910.474847966998</v>
          </cell>
          <cell r="BF36">
            <v>10982.640074270003</v>
          </cell>
          <cell r="BG36">
            <v>9750.24465805</v>
          </cell>
          <cell r="BH36">
            <v>8990.5708041000016</v>
          </cell>
        </row>
        <row r="37">
          <cell r="B37">
            <v>313.26</v>
          </cell>
          <cell r="C37">
            <v>715.29</v>
          </cell>
          <cell r="D37">
            <v>1222.74</v>
          </cell>
          <cell r="E37">
            <v>2193.9499999999998</v>
          </cell>
          <cell r="G37">
            <v>1054.86503032</v>
          </cell>
          <cell r="H37">
            <v>2091.383198605633</v>
          </cell>
          <cell r="I37">
            <v>1987.3389226900003</v>
          </cell>
          <cell r="J37">
            <v>2835.3076015500001</v>
          </cell>
          <cell r="L37">
            <v>2552.8703895399999</v>
          </cell>
          <cell r="M37">
            <v>2784.0230171200001</v>
          </cell>
          <cell r="N37">
            <v>3729.8725360500002</v>
          </cell>
          <cell r="O37">
            <v>3598.8866911</v>
          </cell>
          <cell r="Q37">
            <v>3550.6400000000003</v>
          </cell>
          <cell r="R37">
            <v>2389.52</v>
          </cell>
          <cell r="S37">
            <v>4008.0299999999997</v>
          </cell>
          <cell r="T37">
            <v>3518.15</v>
          </cell>
          <cell r="V37">
            <v>3189.3054670200004</v>
          </cell>
          <cell r="W37">
            <v>4354.6526146399992</v>
          </cell>
          <cell r="X37">
            <v>3475.0008312600003</v>
          </cell>
          <cell r="Y37">
            <v>3280.4713797899999</v>
          </cell>
          <cell r="AA37">
            <v>4221.4162741900009</v>
          </cell>
          <cell r="AB37">
            <v>2636.7045135500002</v>
          </cell>
          <cell r="AC37">
            <v>4003.9889825799996</v>
          </cell>
          <cell r="AD37">
            <v>2616.1138264799997</v>
          </cell>
          <cell r="AF37">
            <v>4638.9603126899992</v>
          </cell>
          <cell r="AG37">
            <v>4272.0367323299997</v>
          </cell>
          <cell r="AH37">
            <v>3136.7280676100004</v>
          </cell>
          <cell r="AI37">
            <v>1892.20610167</v>
          </cell>
          <cell r="AK37">
            <v>3719.8814113799999</v>
          </cell>
          <cell r="AL37">
            <v>3409.8538895499996</v>
          </cell>
          <cell r="AM37">
            <v>3175.2404925399997</v>
          </cell>
          <cell r="AN37">
            <v>3618.0884626300003</v>
          </cell>
          <cell r="AP37">
            <v>4293.2359585800004</v>
          </cell>
          <cell r="AQ37">
            <v>2565.7204835799998</v>
          </cell>
          <cell r="AR37">
            <v>4844.5179195400005</v>
          </cell>
          <cell r="AS37">
            <v>3149.9801009699995</v>
          </cell>
          <cell r="AU37">
            <v>1349.47281307</v>
          </cell>
          <cell r="AV37">
            <v>1482.54114742</v>
          </cell>
          <cell r="AW37">
            <v>1840.9368495149997</v>
          </cell>
          <cell r="AX37">
            <v>2359.8176061100003</v>
          </cell>
          <cell r="AZ37">
            <v>1205.1508817899999</v>
          </cell>
          <cell r="BA37">
            <v>1298.82456078</v>
          </cell>
          <cell r="BB37">
            <v>1941.3701392100002</v>
          </cell>
          <cell r="BC37">
            <v>2623.2082479999999</v>
          </cell>
          <cell r="BE37">
            <v>1158.2805782999999</v>
          </cell>
          <cell r="BF37">
            <v>1284.1634494099999</v>
          </cell>
          <cell r="BG37">
            <v>1889.79875395</v>
          </cell>
          <cell r="BH37">
            <v>2569.5975109700003</v>
          </cell>
        </row>
        <row r="39">
          <cell r="B39">
            <v>314.57</v>
          </cell>
          <cell r="C39">
            <v>110.91</v>
          </cell>
          <cell r="D39">
            <v>92.710000000000008</v>
          </cell>
          <cell r="E39">
            <v>189.13</v>
          </cell>
          <cell r="G39">
            <v>347.63875734999999</v>
          </cell>
          <cell r="H39">
            <v>113.10170360999999</v>
          </cell>
          <cell r="I39">
            <v>223.61450853000002</v>
          </cell>
          <cell r="J39">
            <v>547.42329312999993</v>
          </cell>
          <cell r="L39">
            <v>175.39397286000002</v>
          </cell>
          <cell r="M39">
            <v>192.56720640999998</v>
          </cell>
          <cell r="N39">
            <v>199.41133321000001</v>
          </cell>
          <cell r="O39">
            <v>457.18932926000002</v>
          </cell>
          <cell r="Q39">
            <v>233.90704262000003</v>
          </cell>
          <cell r="R39">
            <v>208.97950156999997</v>
          </cell>
          <cell r="S39">
            <v>381.18266378999999</v>
          </cell>
          <cell r="T39">
            <v>329.32628402</v>
          </cell>
          <cell r="V39">
            <v>258.10698951999996</v>
          </cell>
          <cell r="W39">
            <v>133.85678182000001</v>
          </cell>
          <cell r="X39">
            <v>122.58348383000001</v>
          </cell>
          <cell r="Y39">
            <v>215.69448769000002</v>
          </cell>
          <cell r="AA39">
            <v>192.18042922000001</v>
          </cell>
          <cell r="AB39">
            <v>162.48201084999999</v>
          </cell>
          <cell r="AC39">
            <v>141.06090855999997</v>
          </cell>
          <cell r="AD39">
            <v>166.00368950999999</v>
          </cell>
          <cell r="AF39">
            <v>287.14509371000003</v>
          </cell>
          <cell r="AG39">
            <v>282.93729360000003</v>
          </cell>
          <cell r="AH39">
            <v>155.663263</v>
          </cell>
          <cell r="AI39">
            <v>380.75426191999998</v>
          </cell>
          <cell r="AK39">
            <v>144.34309762000001</v>
          </cell>
          <cell r="AL39">
            <v>164.20279528000003</v>
          </cell>
          <cell r="AM39">
            <v>300.17216128000001</v>
          </cell>
          <cell r="AN39">
            <v>385.39289427999995</v>
          </cell>
          <cell r="AP39">
            <v>1056.70002006</v>
          </cell>
          <cell r="AQ39">
            <v>172.69310693</v>
          </cell>
          <cell r="AR39">
            <v>143.63347883</v>
          </cell>
          <cell r="AS39">
            <v>407.79254189000005</v>
          </cell>
          <cell r="AU39">
            <v>176.06389544000001</v>
          </cell>
          <cell r="AV39">
            <v>123.64752818000001</v>
          </cell>
          <cell r="AW39">
            <v>117.86205747</v>
          </cell>
          <cell r="AX39">
            <v>325.32760428</v>
          </cell>
          <cell r="AZ39">
            <v>72.171218540000012</v>
          </cell>
          <cell r="BA39">
            <v>93.23700423999999</v>
          </cell>
          <cell r="BB39">
            <v>52.469167290000001</v>
          </cell>
          <cell r="BC39">
            <v>289.02033239000002</v>
          </cell>
          <cell r="BE39">
            <v>33.83672791</v>
          </cell>
          <cell r="BF39">
            <v>89.873680879999995</v>
          </cell>
          <cell r="BG39">
            <v>42.68480538</v>
          </cell>
          <cell r="BH39">
            <v>297.50364109999998</v>
          </cell>
        </row>
        <row r="41">
          <cell r="B41">
            <v>0.33</v>
          </cell>
          <cell r="C41">
            <v>2.9</v>
          </cell>
          <cell r="D41">
            <v>0</v>
          </cell>
          <cell r="E41">
            <v>0</v>
          </cell>
          <cell r="G41">
            <v>1.5649409999999999</v>
          </cell>
          <cell r="H41">
            <v>0</v>
          </cell>
          <cell r="I41">
            <v>0</v>
          </cell>
          <cell r="J41">
            <v>0</v>
          </cell>
          <cell r="L41">
            <v>16.163352189999998</v>
          </cell>
          <cell r="M41">
            <v>46.392857830000004</v>
          </cell>
          <cell r="N41">
            <v>159.60606275999999</v>
          </cell>
          <cell r="O41">
            <v>75.468357950000012</v>
          </cell>
          <cell r="Q41">
            <v>174.29762532000001</v>
          </cell>
          <cell r="R41">
            <v>303.24133629999994</v>
          </cell>
          <cell r="S41">
            <v>111.15265721000002</v>
          </cell>
          <cell r="T41">
            <v>161.81287307999997</v>
          </cell>
          <cell r="V41">
            <v>79.539214999999999</v>
          </cell>
          <cell r="W41">
            <v>81.451637000000005</v>
          </cell>
          <cell r="X41">
            <v>38.959276000000003</v>
          </cell>
          <cell r="Y41">
            <v>39.435379320000003</v>
          </cell>
          <cell r="AA41">
            <v>114.96238199999999</v>
          </cell>
          <cell r="AB41">
            <v>89.918952180000005</v>
          </cell>
          <cell r="AC41">
            <v>95.905088579999997</v>
          </cell>
          <cell r="AD41">
            <v>62.499856469999997</v>
          </cell>
          <cell r="AF41">
            <v>69.696184889999998</v>
          </cell>
          <cell r="AG41">
            <v>63.697560000000003</v>
          </cell>
          <cell r="AH41">
            <v>33.249244830000002</v>
          </cell>
          <cell r="AI41">
            <v>78.751211339999998</v>
          </cell>
          <cell r="AK41">
            <v>27.87775456</v>
          </cell>
          <cell r="AL41">
            <v>21.221923390000001</v>
          </cell>
          <cell r="AM41">
            <v>76.32776677999999</v>
          </cell>
          <cell r="AN41">
            <v>44.548233449999998</v>
          </cell>
          <cell r="AP41">
            <v>32.729602</v>
          </cell>
          <cell r="AQ41">
            <v>26.572744279999998</v>
          </cell>
          <cell r="AR41">
            <v>88.197850000000003</v>
          </cell>
          <cell r="AS41">
            <v>53.628018869999998</v>
          </cell>
          <cell r="AU41">
            <v>6.6791250000000009</v>
          </cell>
          <cell r="AV41">
            <v>12.969589540000001</v>
          </cell>
          <cell r="AW41">
            <v>49.762731000000002</v>
          </cell>
          <cell r="AX41">
            <v>45.589214220000002</v>
          </cell>
          <cell r="AZ41">
            <v>4.2112802600000006</v>
          </cell>
          <cell r="BA41">
            <v>9.4286875800000001</v>
          </cell>
          <cell r="BB41">
            <v>26.9544</v>
          </cell>
          <cell r="BC41">
            <v>36.753605989999997</v>
          </cell>
          <cell r="BE41">
            <v>28.802720000000001</v>
          </cell>
          <cell r="BF41">
            <v>17.572229999999998</v>
          </cell>
          <cell r="BG41">
            <v>34.255949999999999</v>
          </cell>
          <cell r="BH41">
            <v>36.751435479999998</v>
          </cell>
        </row>
        <row r="42">
          <cell r="B42">
            <v>165.66000000000003</v>
          </cell>
          <cell r="C42">
            <v>113.59</v>
          </cell>
          <cell r="D42">
            <v>109.55</v>
          </cell>
          <cell r="E42">
            <v>135.15</v>
          </cell>
          <cell r="G42">
            <v>62.390388829999992</v>
          </cell>
          <cell r="H42">
            <v>70.70964481</v>
          </cell>
          <cell r="I42">
            <v>80.290909499999998</v>
          </cell>
          <cell r="J42">
            <v>251.33862237</v>
          </cell>
          <cell r="L42">
            <v>84.392194970000006</v>
          </cell>
          <cell r="M42">
            <v>42.692601450000005</v>
          </cell>
          <cell r="N42">
            <v>60.120658049999996</v>
          </cell>
          <cell r="O42">
            <v>75.50932693</v>
          </cell>
          <cell r="Q42">
            <v>30.73161</v>
          </cell>
          <cell r="R42">
            <v>11.931548230000001</v>
          </cell>
          <cell r="S42">
            <v>14.319257</v>
          </cell>
          <cell r="T42">
            <v>38.171436</v>
          </cell>
          <cell r="V42">
            <v>116.80815626</v>
          </cell>
          <cell r="W42">
            <v>101.38596832</v>
          </cell>
          <cell r="X42">
            <v>104.60218902</v>
          </cell>
          <cell r="Y42">
            <v>104.85359493999999</v>
          </cell>
          <cell r="AA42">
            <v>129.08819761000001</v>
          </cell>
          <cell r="AB42">
            <v>87.890850670000006</v>
          </cell>
          <cell r="AC42">
            <v>98.648780579999993</v>
          </cell>
          <cell r="AD42">
            <v>100.94664399999999</v>
          </cell>
          <cell r="AF42">
            <v>213.10503610000001</v>
          </cell>
          <cell r="AG42">
            <v>206.24533768999999</v>
          </cell>
          <cell r="AH42">
            <v>199.78846209</v>
          </cell>
          <cell r="AI42">
            <v>171.48621360000001</v>
          </cell>
          <cell r="AK42">
            <v>139.66584447</v>
          </cell>
          <cell r="AL42">
            <v>76.656461359999994</v>
          </cell>
          <cell r="AM42">
            <v>117.1023476</v>
          </cell>
          <cell r="AN42">
            <v>133.83066929</v>
          </cell>
          <cell r="AP42">
            <v>105.26386266</v>
          </cell>
          <cell r="AQ42">
            <v>62.358932679999995</v>
          </cell>
          <cell r="AR42">
            <v>119.51489529000001</v>
          </cell>
          <cell r="AS42">
            <v>131.07843481</v>
          </cell>
          <cell r="AU42">
            <v>100.57659361</v>
          </cell>
          <cell r="AV42">
            <v>68.94740023</v>
          </cell>
          <cell r="AW42">
            <v>72.895416979999993</v>
          </cell>
          <cell r="AX42">
            <v>106.99565875000002</v>
          </cell>
          <cell r="AZ42">
            <v>58.231080660000003</v>
          </cell>
          <cell r="BA42">
            <v>51.506569850000005</v>
          </cell>
          <cell r="BB42">
            <v>57.565625440000005</v>
          </cell>
          <cell r="BC42">
            <v>93.770516799999996</v>
          </cell>
          <cell r="BE42">
            <v>60.711089299999998</v>
          </cell>
          <cell r="BF42">
            <v>81.254359350000001</v>
          </cell>
          <cell r="BG42">
            <v>71.482189239999997</v>
          </cell>
          <cell r="BH42">
            <v>93.849387280000002</v>
          </cell>
        </row>
        <row r="43">
          <cell r="B43">
            <v>51.18</v>
          </cell>
          <cell r="C43">
            <v>18.82</v>
          </cell>
          <cell r="D43">
            <v>11.92</v>
          </cell>
          <cell r="E43">
            <v>19.04</v>
          </cell>
          <cell r="G43">
            <v>0.30499999999999999</v>
          </cell>
          <cell r="H43">
            <v>10.235009999999999</v>
          </cell>
          <cell r="I43">
            <v>1.3587</v>
          </cell>
          <cell r="J43">
            <v>7.2324270000000004</v>
          </cell>
          <cell r="L43">
            <v>209.54874190999999</v>
          </cell>
          <cell r="M43">
            <v>272.66660079999997</v>
          </cell>
          <cell r="N43">
            <v>285.83860819999995</v>
          </cell>
          <cell r="O43">
            <v>290.12280111999996</v>
          </cell>
          <cell r="Q43">
            <v>0</v>
          </cell>
          <cell r="R43">
            <v>2.0973997400000002</v>
          </cell>
          <cell r="S43">
            <v>4.5568027200000003</v>
          </cell>
          <cell r="T43">
            <v>8.0746311599999991</v>
          </cell>
          <cell r="V43">
            <v>0.47949999999999998</v>
          </cell>
          <cell r="W43">
            <v>0.95522700000000005</v>
          </cell>
          <cell r="X43">
            <v>0.64823799999999998</v>
          </cell>
          <cell r="Y43">
            <v>1.7005857099999999</v>
          </cell>
          <cell r="AA43">
            <v>0.66515603000000001</v>
          </cell>
          <cell r="AB43">
            <v>0.3064519</v>
          </cell>
          <cell r="AC43">
            <v>0.17821893999999999</v>
          </cell>
          <cell r="AD43">
            <v>11.510506319999999</v>
          </cell>
          <cell r="AF43">
            <v>7.6405110300000008</v>
          </cell>
          <cell r="AG43">
            <v>13.500612100000001</v>
          </cell>
          <cell r="AH43">
            <v>24.536332470000001</v>
          </cell>
          <cell r="AI43">
            <v>79.215896080000007</v>
          </cell>
          <cell r="AK43">
            <v>13.740607740000002</v>
          </cell>
          <cell r="AL43">
            <v>21.40758026</v>
          </cell>
          <cell r="AM43">
            <v>11.859657289999999</v>
          </cell>
          <cell r="AN43">
            <v>48.894042170000006</v>
          </cell>
          <cell r="AP43">
            <v>18.779083809999999</v>
          </cell>
          <cell r="AQ43">
            <v>30.364773720000002</v>
          </cell>
          <cell r="AR43">
            <v>52.982644040000004</v>
          </cell>
          <cell r="AS43">
            <v>76.055010590000009</v>
          </cell>
          <cell r="AU43">
            <v>27.231253780000003</v>
          </cell>
          <cell r="AV43">
            <v>33.02681406</v>
          </cell>
          <cell r="AW43">
            <v>40.770286089999999</v>
          </cell>
          <cell r="AX43">
            <v>93.386338510000002</v>
          </cell>
          <cell r="AZ43">
            <v>24.621387410000001</v>
          </cell>
          <cell r="BA43">
            <v>14.548453970000001</v>
          </cell>
          <cell r="BB43">
            <v>24.11277977</v>
          </cell>
          <cell r="BC43">
            <v>8.8642737499999988</v>
          </cell>
          <cell r="BE43">
            <v>12.88649603</v>
          </cell>
          <cell r="BF43">
            <v>7.8670971199999986</v>
          </cell>
          <cell r="BG43">
            <v>17.918767989999999</v>
          </cell>
          <cell r="BH43">
            <v>8.6640426099999992</v>
          </cell>
        </row>
      </sheetData>
      <sheetData sheetId="5">
        <row r="8">
          <cell r="B8">
            <v>562.70000000000005</v>
          </cell>
          <cell r="C8">
            <v>2433.7399999999998</v>
          </cell>
          <cell r="D8">
            <v>3967.63</v>
          </cell>
          <cell r="E8">
            <v>1416.56</v>
          </cell>
          <cell r="G8">
            <v>438.32511370999998</v>
          </cell>
          <cell r="H8">
            <v>2798.8149511800002</v>
          </cell>
          <cell r="I8">
            <v>4042.9441470399997</v>
          </cell>
          <cell r="J8">
            <v>1342.3767757600001</v>
          </cell>
          <cell r="L8">
            <v>404.38388037999994</v>
          </cell>
          <cell r="M8">
            <v>2955.0918650399999</v>
          </cell>
          <cell r="N8">
            <v>3848.4081931700002</v>
          </cell>
          <cell r="O8">
            <v>1383.3569697399998</v>
          </cell>
          <cell r="Q8">
            <v>479.92918792</v>
          </cell>
          <cell r="R8">
            <v>3434.1262668199997</v>
          </cell>
          <cell r="S8">
            <v>4198.8612396799999</v>
          </cell>
          <cell r="T8">
            <v>1364.6584769800002</v>
          </cell>
          <cell r="V8">
            <v>506.7</v>
          </cell>
          <cell r="W8">
            <v>2709.38</v>
          </cell>
          <cell r="X8">
            <v>4381.3599999999997</v>
          </cell>
          <cell r="Y8">
            <v>2061.75</v>
          </cell>
          <cell r="AA8">
            <v>648.68752035</v>
          </cell>
          <cell r="AB8">
            <v>2777.2688561699997</v>
          </cell>
          <cell r="AC8">
            <v>4918.7897062800002</v>
          </cell>
          <cell r="AD8">
            <v>1660.8694299699998</v>
          </cell>
          <cell r="AF8">
            <v>4.8079731700000004</v>
          </cell>
          <cell r="AG8">
            <v>76.002700930000003</v>
          </cell>
          <cell r="AH8">
            <v>3672.2647256999999</v>
          </cell>
          <cell r="AI8">
            <v>1924.0869924000001</v>
          </cell>
          <cell r="AK8">
            <v>721.71157371000004</v>
          </cell>
          <cell r="AL8">
            <v>3156.4478906700001</v>
          </cell>
          <cell r="AM8">
            <v>5584.0394480100003</v>
          </cell>
          <cell r="AN8">
            <v>1903.3642506799999</v>
          </cell>
          <cell r="AP8">
            <v>553.31030466999994</v>
          </cell>
          <cell r="AQ8">
            <v>62.938732839999993</v>
          </cell>
          <cell r="AR8">
            <v>3617.9512091400002</v>
          </cell>
          <cell r="AS8">
            <v>1887.89016535</v>
          </cell>
          <cell r="AU8">
            <v>601.88341203000004</v>
          </cell>
          <cell r="AV8">
            <v>4210.8794676799998</v>
          </cell>
          <cell r="AW8">
            <v>6118.0066397199989</v>
          </cell>
          <cell r="AX8">
            <v>2006.6339412300001</v>
          </cell>
          <cell r="AZ8">
            <v>636.18736202000002</v>
          </cell>
          <cell r="BA8">
            <v>3867.2365678699998</v>
          </cell>
          <cell r="BB8">
            <v>6671.6606072899995</v>
          </cell>
          <cell r="BC8">
            <v>2746.3951708300001</v>
          </cell>
          <cell r="BE8">
            <v>922.60196912999993</v>
          </cell>
          <cell r="BF8">
            <v>4031.5315579900002</v>
          </cell>
          <cell r="BG8">
            <v>7275.2578130300008</v>
          </cell>
          <cell r="BH8">
            <v>2856.4350077599997</v>
          </cell>
        </row>
        <row r="9">
          <cell r="B9">
            <v>6.06</v>
          </cell>
          <cell r="C9">
            <v>55.76</v>
          </cell>
          <cell r="D9">
            <v>62.52</v>
          </cell>
          <cell r="E9">
            <v>9.2200000000000006</v>
          </cell>
          <cell r="G9">
            <v>4.1721620499999998</v>
          </cell>
          <cell r="H9">
            <v>56.753657770000004</v>
          </cell>
          <cell r="I9">
            <v>61.569748249999996</v>
          </cell>
          <cell r="J9">
            <v>8.0934510999999993</v>
          </cell>
          <cell r="L9">
            <v>3.9211954699999998</v>
          </cell>
          <cell r="M9">
            <v>86.023766469999998</v>
          </cell>
          <cell r="N9">
            <v>32.241988259999999</v>
          </cell>
          <cell r="O9">
            <v>11.446189739999999</v>
          </cell>
          <cell r="Q9">
            <v>6.48380446</v>
          </cell>
          <cell r="R9">
            <v>60.379438049999997</v>
          </cell>
          <cell r="S9">
            <v>57.311180239999999</v>
          </cell>
          <cell r="T9">
            <v>8.6114643300000004</v>
          </cell>
          <cell r="V9">
            <v>6.08</v>
          </cell>
          <cell r="W9">
            <v>60.75</v>
          </cell>
          <cell r="X9">
            <v>45.56</v>
          </cell>
          <cell r="Y9">
            <v>19.739999999999998</v>
          </cell>
          <cell r="AA9">
            <v>6.9619728199999997</v>
          </cell>
          <cell r="AB9">
            <v>58.937268239999995</v>
          </cell>
          <cell r="AC9">
            <v>53.405130100000001</v>
          </cell>
          <cell r="AD9">
            <v>434.66606548999999</v>
          </cell>
          <cell r="AF9">
            <v>590.48380016999999</v>
          </cell>
          <cell r="AG9">
            <v>3114.9149006300004</v>
          </cell>
          <cell r="AH9">
            <v>1809.14270031</v>
          </cell>
          <cell r="AI9">
            <v>12.096608069999998</v>
          </cell>
          <cell r="AK9">
            <v>3.1120584399999998</v>
          </cell>
          <cell r="AL9">
            <v>58.737734709999998</v>
          </cell>
          <cell r="AM9">
            <v>56.2101963</v>
          </cell>
          <cell r="AN9">
            <v>12.918034479999999</v>
          </cell>
          <cell r="AP9">
            <v>8.6064610700000017</v>
          </cell>
          <cell r="AQ9">
            <v>3476.9579894200001</v>
          </cell>
          <cell r="AR9">
            <v>1900.31480558</v>
          </cell>
          <cell r="AS9">
            <v>568.06735146000005</v>
          </cell>
          <cell r="AU9">
            <v>24.479450620000001</v>
          </cell>
          <cell r="AV9">
            <v>64.897728690000008</v>
          </cell>
          <cell r="AW9">
            <v>56.026373589999999</v>
          </cell>
          <cell r="AX9">
            <v>922.81349795000006</v>
          </cell>
          <cell r="AZ9">
            <v>4.4988936499999994</v>
          </cell>
          <cell r="BA9">
            <v>86.123138920000002</v>
          </cell>
          <cell r="BB9">
            <v>32.616810379999997</v>
          </cell>
          <cell r="BC9">
            <v>12.894625850000001</v>
          </cell>
          <cell r="BE9">
            <v>6.8532451299999995</v>
          </cell>
          <cell r="BF9">
            <v>71.712203259999995</v>
          </cell>
          <cell r="BG9">
            <v>51.276770620000001</v>
          </cell>
          <cell r="BH9">
            <v>11.912770340000002</v>
          </cell>
        </row>
        <row r="10">
          <cell r="B10">
            <v>24.48</v>
          </cell>
          <cell r="C10">
            <v>294.42</v>
          </cell>
          <cell r="D10">
            <v>244.21</v>
          </cell>
          <cell r="E10">
            <v>69.540000000000006</v>
          </cell>
          <cell r="G10">
            <v>26.005102340000001</v>
          </cell>
          <cell r="H10">
            <v>316.96713569999997</v>
          </cell>
          <cell r="I10">
            <v>234.13336839999999</v>
          </cell>
          <cell r="J10">
            <v>83.289766100000008</v>
          </cell>
          <cell r="L10">
            <v>28.192558200000001</v>
          </cell>
          <cell r="M10">
            <v>319.77192123999998</v>
          </cell>
          <cell r="N10">
            <v>263.23093961999996</v>
          </cell>
          <cell r="O10">
            <v>62.326933990000001</v>
          </cell>
          <cell r="Q10">
            <v>37.790775390000007</v>
          </cell>
          <cell r="R10">
            <v>343.87420595000003</v>
          </cell>
          <cell r="S10">
            <v>259.66854805999998</v>
          </cell>
          <cell r="T10">
            <v>63.28362439</v>
          </cell>
          <cell r="V10">
            <v>30.34</v>
          </cell>
          <cell r="W10">
            <v>324.45999999999998</v>
          </cell>
          <cell r="X10">
            <v>274.22000000000003</v>
          </cell>
          <cell r="Y10">
            <v>79.58</v>
          </cell>
          <cell r="AA10">
            <v>36.190254300000007</v>
          </cell>
          <cell r="AB10">
            <v>328.7608055</v>
          </cell>
          <cell r="AC10">
            <v>278.31440866000003</v>
          </cell>
          <cell r="AD10">
            <v>100.90151137000001</v>
          </cell>
          <cell r="AF10">
            <v>37.510412559999999</v>
          </cell>
          <cell r="AG10">
            <v>331.01674705000005</v>
          </cell>
          <cell r="AH10">
            <v>286.0048276</v>
          </cell>
          <cell r="AI10">
            <v>119.24079975000001</v>
          </cell>
          <cell r="AK10">
            <v>35.707277499999996</v>
          </cell>
          <cell r="AL10">
            <v>343.41797622000001</v>
          </cell>
          <cell r="AM10">
            <v>327.85804955000003</v>
          </cell>
          <cell r="AN10">
            <v>110.23126375999999</v>
          </cell>
          <cell r="AP10">
            <v>30.207411870000001</v>
          </cell>
          <cell r="AQ10">
            <v>386.14098906000004</v>
          </cell>
          <cell r="AR10">
            <v>337.03622934999999</v>
          </cell>
          <cell r="AS10">
            <v>97.452265589999996</v>
          </cell>
          <cell r="AU10">
            <v>31.699031870000006</v>
          </cell>
          <cell r="AV10">
            <v>407.15397482999998</v>
          </cell>
          <cell r="AW10">
            <v>349.03611834000003</v>
          </cell>
          <cell r="AX10">
            <v>119.46237912000001</v>
          </cell>
          <cell r="AZ10">
            <v>28.412322329999999</v>
          </cell>
          <cell r="BA10">
            <v>412.31303118</v>
          </cell>
          <cell r="BB10">
            <v>368.42839076000007</v>
          </cell>
          <cell r="BC10">
            <v>105.66087612999999</v>
          </cell>
          <cell r="BE10">
            <v>32.377687639999998</v>
          </cell>
          <cell r="BF10">
            <v>418.48342699</v>
          </cell>
          <cell r="BG10">
            <v>358.83214469999996</v>
          </cell>
          <cell r="BH10">
            <v>120.91482834999999</v>
          </cell>
        </row>
        <row r="11">
          <cell r="B11">
            <v>0.83</v>
          </cell>
          <cell r="C11">
            <v>0.8</v>
          </cell>
          <cell r="D11">
            <v>0.75</v>
          </cell>
          <cell r="E11">
            <v>0.79</v>
          </cell>
          <cell r="G11">
            <v>0.81830000000000003</v>
          </cell>
          <cell r="H11">
            <v>0.78451199999999999</v>
          </cell>
          <cell r="I11">
            <v>0.69396000000000002</v>
          </cell>
          <cell r="J11">
            <v>0.72304000000000013</v>
          </cell>
          <cell r="L11">
            <v>0.68025000000000002</v>
          </cell>
          <cell r="M11">
            <v>0.70415000000000005</v>
          </cell>
          <cell r="N11">
            <v>0.6895</v>
          </cell>
          <cell r="O11">
            <v>0.74380000000000002</v>
          </cell>
          <cell r="Q11">
            <v>0.64834999999999998</v>
          </cell>
          <cell r="R11">
            <v>0.6321</v>
          </cell>
          <cell r="S11">
            <v>0.5242</v>
          </cell>
          <cell r="T11">
            <v>0.63560000000000005</v>
          </cell>
          <cell r="V11">
            <v>0.65</v>
          </cell>
          <cell r="W11">
            <v>0.64</v>
          </cell>
          <cell r="X11">
            <v>0.65</v>
          </cell>
          <cell r="Y11">
            <v>0.66</v>
          </cell>
          <cell r="AA11">
            <v>0.68189999999999995</v>
          </cell>
          <cell r="AB11">
            <v>0.66949999999999998</v>
          </cell>
          <cell r="AC11">
            <v>0.64463000000000004</v>
          </cell>
          <cell r="AD11">
            <v>0.70269999999999999</v>
          </cell>
          <cell r="AF11">
            <v>0.67541000000000007</v>
          </cell>
          <cell r="AG11">
            <v>0.65039999999999998</v>
          </cell>
          <cell r="AH11">
            <v>0.63949999999999996</v>
          </cell>
          <cell r="AI11">
            <v>0.61555000000000004</v>
          </cell>
          <cell r="AK11">
            <v>0.58940000000000003</v>
          </cell>
          <cell r="AL11">
            <v>0.62129999999999996</v>
          </cell>
          <cell r="AM11">
            <v>0.59639600000000004</v>
          </cell>
          <cell r="AN11">
            <v>0.62550400000000006</v>
          </cell>
          <cell r="AP11">
            <v>0.69520000000000004</v>
          </cell>
          <cell r="AQ11">
            <v>0.66439999999999999</v>
          </cell>
          <cell r="AR11">
            <v>0.68100000000000005</v>
          </cell>
          <cell r="AS11">
            <v>0.66520000000000001</v>
          </cell>
          <cell r="AU11">
            <v>0.68680000000000008</v>
          </cell>
          <cell r="AV11">
            <v>0.43780000000000002</v>
          </cell>
          <cell r="AW11">
            <v>0.14971600000000002</v>
          </cell>
          <cell r="AX11">
            <v>0.40780799999999995</v>
          </cell>
          <cell r="AZ11">
            <v>0.20644000000000001</v>
          </cell>
          <cell r="BA11">
            <v>0.18940000000000001</v>
          </cell>
          <cell r="BB11">
            <v>0.20800200000000002</v>
          </cell>
          <cell r="BC11">
            <v>0.225522</v>
          </cell>
          <cell r="BE11">
            <v>0.25283600000000001</v>
          </cell>
          <cell r="BF11">
            <v>0.21673200000000004</v>
          </cell>
          <cell r="BG11">
            <v>0.18162400000000001</v>
          </cell>
          <cell r="BH11">
            <v>0.20862000000000003</v>
          </cell>
        </row>
        <row r="13">
          <cell r="B13">
            <v>256.16000000000003</v>
          </cell>
          <cell r="C13">
            <v>235.9</v>
          </cell>
          <cell r="D13">
            <v>234.17</v>
          </cell>
          <cell r="E13">
            <v>262.27999999999997</v>
          </cell>
          <cell r="G13">
            <v>237.26076386</v>
          </cell>
          <cell r="H13">
            <v>232.05793389999999</v>
          </cell>
          <cell r="I13">
            <v>235.24117702000001</v>
          </cell>
          <cell r="J13">
            <v>254.19438272000002</v>
          </cell>
          <cell r="L13">
            <v>248.80810876999999</v>
          </cell>
          <cell r="M13">
            <v>240.89239355000001</v>
          </cell>
          <cell r="N13">
            <v>206.69621821999999</v>
          </cell>
          <cell r="O13">
            <v>254.08023245999999</v>
          </cell>
          <cell r="Q13">
            <v>284.88951966000002</v>
          </cell>
          <cell r="R13">
            <v>280.56039479000003</v>
          </cell>
          <cell r="S13">
            <v>288.04125379999999</v>
          </cell>
          <cell r="T13">
            <v>312.51097258999999</v>
          </cell>
          <cell r="V13">
            <v>259.92</v>
          </cell>
          <cell r="W13">
            <v>287.44</v>
          </cell>
          <cell r="X13">
            <v>273.77</v>
          </cell>
          <cell r="Y13">
            <v>277.07</v>
          </cell>
          <cell r="AA13">
            <v>259.82839401000001</v>
          </cell>
          <cell r="AB13">
            <v>254.39686056000002</v>
          </cell>
          <cell r="AC13">
            <v>262.71991177000001</v>
          </cell>
          <cell r="AD13">
            <v>284.63700215</v>
          </cell>
          <cell r="AF13">
            <v>259.89922799999999</v>
          </cell>
          <cell r="AG13">
            <v>261.02161355999999</v>
          </cell>
          <cell r="AH13">
            <v>269.18963504999999</v>
          </cell>
          <cell r="AI13">
            <v>296.13323029999998</v>
          </cell>
          <cell r="AK13">
            <v>287.33872048000001</v>
          </cell>
          <cell r="AL13">
            <v>275.1315103</v>
          </cell>
          <cell r="AM13">
            <v>284.85607862000001</v>
          </cell>
          <cell r="AN13">
            <v>296.74150152999999</v>
          </cell>
          <cell r="AP13">
            <v>308.19994854000004</v>
          </cell>
          <cell r="AQ13">
            <v>287.17829426000003</v>
          </cell>
          <cell r="AR13">
            <v>282.94619064000005</v>
          </cell>
          <cell r="AS13">
            <v>312.68186420000001</v>
          </cell>
          <cell r="AU13">
            <v>360.57091184000001</v>
          </cell>
          <cell r="AV13">
            <v>346.6878112</v>
          </cell>
          <cell r="AW13">
            <v>350.17656318000002</v>
          </cell>
          <cell r="AX13">
            <v>391.44395921999995</v>
          </cell>
          <cell r="AZ13">
            <v>359.04491848999999</v>
          </cell>
          <cell r="BA13">
            <v>383.20909016999997</v>
          </cell>
          <cell r="BB13">
            <v>383.01524111999998</v>
          </cell>
          <cell r="BC13">
            <v>395.62021889000005</v>
          </cell>
          <cell r="BE13">
            <v>378.48800618999996</v>
          </cell>
          <cell r="BF13">
            <v>378.05421530000001</v>
          </cell>
          <cell r="BG13">
            <v>348.33885749000001</v>
          </cell>
          <cell r="BH13">
            <v>335.43613820999997</v>
          </cell>
        </row>
        <row r="14">
          <cell r="B14">
            <v>284.12</v>
          </cell>
          <cell r="C14">
            <v>254.34</v>
          </cell>
          <cell r="D14">
            <v>261.39</v>
          </cell>
          <cell r="E14">
            <v>504.38</v>
          </cell>
          <cell r="G14">
            <v>301.14066363000001</v>
          </cell>
          <cell r="H14">
            <v>228.48887132999999</v>
          </cell>
          <cell r="I14">
            <v>155.44362839999999</v>
          </cell>
          <cell r="J14">
            <v>115.3932843</v>
          </cell>
          <cell r="L14">
            <v>89.844133600000006</v>
          </cell>
          <cell r="M14">
            <v>95.674584080000017</v>
          </cell>
          <cell r="N14">
            <v>83.383196280000007</v>
          </cell>
          <cell r="O14">
            <v>33.374074530000001</v>
          </cell>
          <cell r="Q14">
            <v>48.799430319999999</v>
          </cell>
          <cell r="R14">
            <v>201.87564678000001</v>
          </cell>
          <cell r="S14">
            <v>152.47388759</v>
          </cell>
          <cell r="T14">
            <v>210.9141147</v>
          </cell>
          <cell r="V14">
            <v>187.31887956000003</v>
          </cell>
          <cell r="W14">
            <v>266.74038816000001</v>
          </cell>
          <cell r="X14">
            <v>199.5849498</v>
          </cell>
          <cell r="Y14">
            <v>284.19404892</v>
          </cell>
          <cell r="AA14">
            <v>222.40125069999999</v>
          </cell>
          <cell r="AB14">
            <v>324.34678157999997</v>
          </cell>
          <cell r="AC14">
            <v>250.87018585999999</v>
          </cell>
          <cell r="AD14">
            <v>359.17061172000001</v>
          </cell>
          <cell r="AF14">
            <v>243.98286250999999</v>
          </cell>
          <cell r="AG14">
            <v>309.52010059000003</v>
          </cell>
          <cell r="AH14">
            <v>197.44947690000001</v>
          </cell>
          <cell r="AI14">
            <v>302.2110879</v>
          </cell>
          <cell r="AK14">
            <v>209.08970583999999</v>
          </cell>
          <cell r="AL14">
            <v>228.36793115</v>
          </cell>
          <cell r="AM14">
            <v>160.99168542999999</v>
          </cell>
          <cell r="AN14">
            <v>266.91142951</v>
          </cell>
          <cell r="AP14">
            <v>136.26430722999999</v>
          </cell>
          <cell r="AQ14">
            <v>303.70143763999999</v>
          </cell>
          <cell r="AR14">
            <v>144.11516104999998</v>
          </cell>
          <cell r="AS14">
            <v>208.48838154000001</v>
          </cell>
          <cell r="AU14">
            <v>144.98320290000001</v>
          </cell>
          <cell r="AV14">
            <v>183.80795398000001</v>
          </cell>
          <cell r="AW14">
            <v>144.15779129000001</v>
          </cell>
          <cell r="AX14">
            <v>211.01084240999998</v>
          </cell>
          <cell r="AZ14">
            <v>179.25471548000002</v>
          </cell>
          <cell r="BA14">
            <v>181.71209908</v>
          </cell>
          <cell r="BB14">
            <v>131.96631961</v>
          </cell>
          <cell r="BC14">
            <v>260.38740428999995</v>
          </cell>
          <cell r="BE14">
            <v>171.71787446999997</v>
          </cell>
          <cell r="BF14">
            <v>245.56169854000001</v>
          </cell>
          <cell r="BG14">
            <v>369.24289018000002</v>
          </cell>
          <cell r="BH14">
            <v>315.70722327999999</v>
          </cell>
        </row>
        <row r="15">
          <cell r="E15">
            <v>41.81</v>
          </cell>
          <cell r="G15">
            <v>0</v>
          </cell>
          <cell r="H15">
            <v>0</v>
          </cell>
          <cell r="I15">
            <v>0</v>
          </cell>
          <cell r="J15">
            <v>34.870469999999997</v>
          </cell>
          <cell r="L15">
            <v>0</v>
          </cell>
          <cell r="M15">
            <v>0</v>
          </cell>
          <cell r="N15">
            <v>0</v>
          </cell>
          <cell r="O15">
            <v>30.651199999999999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79.2</v>
          </cell>
          <cell r="AF15">
            <v>2E-3</v>
          </cell>
          <cell r="AG15">
            <v>-2E-3</v>
          </cell>
          <cell r="AH15">
            <v>0</v>
          </cell>
          <cell r="AI15">
            <v>91.073507509999999</v>
          </cell>
          <cell r="AK15">
            <v>0</v>
          </cell>
          <cell r="AL15">
            <v>0</v>
          </cell>
          <cell r="AM15">
            <v>0</v>
          </cell>
          <cell r="AN15">
            <v>91.073507509999999</v>
          </cell>
          <cell r="AP15">
            <v>4</v>
          </cell>
          <cell r="AQ15">
            <v>0</v>
          </cell>
          <cell r="AR15">
            <v>0</v>
          </cell>
          <cell r="AS15">
            <v>61.384864389999997</v>
          </cell>
          <cell r="AU15">
            <v>0</v>
          </cell>
          <cell r="AV15">
            <v>0</v>
          </cell>
          <cell r="AW15">
            <v>0</v>
          </cell>
          <cell r="AX15">
            <v>46.522475920000005</v>
          </cell>
          <cell r="AZ15">
            <v>0</v>
          </cell>
          <cell r="BA15">
            <v>0</v>
          </cell>
          <cell r="BB15">
            <v>0</v>
          </cell>
          <cell r="BC15">
            <v>51.559861409999996</v>
          </cell>
          <cell r="BE15">
            <v>0</v>
          </cell>
          <cell r="BF15">
            <v>2E-3</v>
          </cell>
          <cell r="BG15">
            <v>-2E-3</v>
          </cell>
          <cell r="BH15">
            <v>41.809382460000002</v>
          </cell>
        </row>
        <row r="16">
          <cell r="B16">
            <v>118.61</v>
          </cell>
          <cell r="C16">
            <v>132.78</v>
          </cell>
          <cell r="D16">
            <v>124.65</v>
          </cell>
          <cell r="E16">
            <v>120.52</v>
          </cell>
          <cell r="G16">
            <v>233.33603098999998</v>
          </cell>
          <cell r="H16">
            <v>300.58422709000001</v>
          </cell>
          <cell r="I16">
            <v>89.70275504</v>
          </cell>
          <cell r="J16">
            <v>173.15188223000001</v>
          </cell>
          <cell r="L16">
            <v>122.12736966</v>
          </cell>
          <cell r="M16">
            <v>150.30184395000001</v>
          </cell>
          <cell r="N16">
            <v>2028.6726523499999</v>
          </cell>
          <cell r="O16">
            <v>182.11882835</v>
          </cell>
          <cell r="Q16">
            <v>299.83920107</v>
          </cell>
          <cell r="R16">
            <v>384.15626954000004</v>
          </cell>
          <cell r="S16">
            <v>392.27003244000002</v>
          </cell>
          <cell r="T16">
            <v>471.03769721000003</v>
          </cell>
          <cell r="V16">
            <v>164.64425106000002</v>
          </cell>
          <cell r="W16">
            <v>158.28991471000001</v>
          </cell>
          <cell r="X16">
            <v>168.67312711</v>
          </cell>
          <cell r="Y16">
            <v>715.91267598000002</v>
          </cell>
          <cell r="AA16">
            <v>276.01720180999996</v>
          </cell>
          <cell r="AB16">
            <v>135.90358834</v>
          </cell>
          <cell r="AC16">
            <v>186.46401807000001</v>
          </cell>
          <cell r="AD16">
            <v>246.86558092000001</v>
          </cell>
          <cell r="AF16">
            <v>338.68717045</v>
          </cell>
          <cell r="AG16">
            <v>233.57644420999998</v>
          </cell>
          <cell r="AH16">
            <v>151.73176108999999</v>
          </cell>
          <cell r="AI16">
            <v>574.02688866000005</v>
          </cell>
          <cell r="AK16">
            <v>552.11887072000002</v>
          </cell>
          <cell r="AL16">
            <v>792.81663545000004</v>
          </cell>
          <cell r="AM16">
            <v>948.0688147599999</v>
          </cell>
          <cell r="AN16">
            <v>583.02366282000003</v>
          </cell>
          <cell r="AP16">
            <v>369.43823856999995</v>
          </cell>
          <cell r="AQ16">
            <v>1176.9690015799999</v>
          </cell>
          <cell r="AR16">
            <v>167.81405079999999</v>
          </cell>
          <cell r="AS16">
            <v>166.89600022000002</v>
          </cell>
          <cell r="AU16">
            <v>1363.7908647899999</v>
          </cell>
          <cell r="AV16">
            <v>425.36501523999999</v>
          </cell>
          <cell r="AW16">
            <v>99.001660430000001</v>
          </cell>
          <cell r="AX16">
            <v>240.3696922</v>
          </cell>
          <cell r="AZ16">
            <v>621.65613746000008</v>
          </cell>
          <cell r="BA16">
            <v>1248.8358276200001</v>
          </cell>
          <cell r="BB16">
            <v>529.84359660999996</v>
          </cell>
          <cell r="BC16">
            <v>353.97813940999998</v>
          </cell>
          <cell r="BE16">
            <v>221.27977231000003</v>
          </cell>
          <cell r="BF16">
            <v>165.27311692999999</v>
          </cell>
          <cell r="BG16">
            <v>483.08857009999997</v>
          </cell>
          <cell r="BH16">
            <v>221.50417175999999</v>
          </cell>
        </row>
        <row r="17">
          <cell r="L17">
            <v>0.20469098999999999</v>
          </cell>
          <cell r="M17">
            <v>4.9500000000000004E-3</v>
          </cell>
          <cell r="N17">
            <v>0.103826</v>
          </cell>
          <cell r="O17">
            <v>0.22067570000000003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>
            <v>56.6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</row>
        <row r="19">
          <cell r="B19">
            <v>2873.84</v>
          </cell>
          <cell r="C19">
            <v>3910.23</v>
          </cell>
          <cell r="D19">
            <v>4396.5200000000004</v>
          </cell>
          <cell r="E19">
            <v>5003.84</v>
          </cell>
          <cell r="G19">
            <v>3313.1679756599997</v>
          </cell>
          <cell r="H19">
            <v>2728.70437907</v>
          </cell>
          <cell r="I19">
            <v>3431.11435269</v>
          </cell>
          <cell r="J19">
            <v>4889.6728238300002</v>
          </cell>
          <cell r="L19">
            <v>2511.3019665399997</v>
          </cell>
          <cell r="M19">
            <v>3543.6625108399999</v>
          </cell>
          <cell r="N19">
            <v>4444.21816537</v>
          </cell>
          <cell r="O19">
            <v>6405.9357347599998</v>
          </cell>
          <cell r="Q19">
            <v>4148.08</v>
          </cell>
          <cell r="R19">
            <v>3013.22</v>
          </cell>
          <cell r="S19">
            <v>5291.68</v>
          </cell>
          <cell r="T19">
            <v>6521.91</v>
          </cell>
          <cell r="V19">
            <v>3881.7231580399998</v>
          </cell>
          <cell r="W19">
            <v>4111.6544908400001</v>
          </cell>
          <cell r="X19">
            <v>4429.78298326</v>
          </cell>
          <cell r="Y19">
            <v>4985.8520433699996</v>
          </cell>
          <cell r="AA19">
            <v>2912.6940867799999</v>
          </cell>
          <cell r="AB19">
            <v>4612.3066951299998</v>
          </cell>
          <cell r="AC19">
            <v>4503.42214272</v>
          </cell>
          <cell r="AD19">
            <v>6882.1520520600006</v>
          </cell>
          <cell r="AF19">
            <v>4364.3126143500012</v>
          </cell>
          <cell r="AG19">
            <v>4144.2144887700006</v>
          </cell>
          <cell r="AH19">
            <v>7711.1780134800001</v>
          </cell>
          <cell r="AI19">
            <v>6955.5664726800005</v>
          </cell>
          <cell r="AK19">
            <v>5417.0791019000008</v>
          </cell>
          <cell r="AL19">
            <v>5017.5707844600001</v>
          </cell>
          <cell r="AM19">
            <v>7579.2968597300005</v>
          </cell>
          <cell r="AN19">
            <v>6014.2596332200001</v>
          </cell>
          <cell r="AP19">
            <v>6270.92040112</v>
          </cell>
          <cell r="AQ19">
            <v>4253.9228704899997</v>
          </cell>
          <cell r="AR19">
            <v>6621.8164587400006</v>
          </cell>
          <cell r="AS19">
            <v>10464.12450939</v>
          </cell>
          <cell r="AU19">
            <v>6282.7475136399999</v>
          </cell>
          <cell r="AV19">
            <v>7731.7475968600002</v>
          </cell>
          <cell r="AW19">
            <v>7032.3363643800003</v>
          </cell>
          <cell r="AX19">
            <v>6260.4153436099996</v>
          </cell>
          <cell r="AZ19">
            <v>7634.7348627599995</v>
          </cell>
          <cell r="BA19">
            <v>7133.1946362500003</v>
          </cell>
          <cell r="BB19">
            <v>6139.1179388999999</v>
          </cell>
          <cell r="BC19">
            <v>10322.154033980001</v>
          </cell>
          <cell r="BE19">
            <v>5211.4585294099998</v>
          </cell>
          <cell r="BF19">
            <v>7013.6970046300003</v>
          </cell>
          <cell r="BG19">
            <v>7093.9015071000003</v>
          </cell>
          <cell r="BH19">
            <v>8811.1584829500007</v>
          </cell>
        </row>
        <row r="20">
          <cell r="B20">
            <v>522.94000000000005</v>
          </cell>
          <cell r="C20">
            <v>713.44</v>
          </cell>
          <cell r="D20">
            <v>417.18</v>
          </cell>
          <cell r="E20">
            <v>368.76</v>
          </cell>
          <cell r="G20">
            <v>330.14700620999997</v>
          </cell>
          <cell r="H20">
            <v>379.28164074</v>
          </cell>
          <cell r="I20">
            <v>436.82619638</v>
          </cell>
          <cell r="J20">
            <v>345.13109957000006</v>
          </cell>
          <cell r="L20">
            <v>225.62838676000001</v>
          </cell>
          <cell r="M20">
            <v>318.76503624999998</v>
          </cell>
          <cell r="N20">
            <v>321.35298223999996</v>
          </cell>
          <cell r="O20">
            <v>435.86188832999994</v>
          </cell>
          <cell r="Q20">
            <v>566.35</v>
          </cell>
          <cell r="R20">
            <v>572.64</v>
          </cell>
          <cell r="S20">
            <v>458.61</v>
          </cell>
          <cell r="T20">
            <v>629.41</v>
          </cell>
          <cell r="V20">
            <v>597.89131027999997</v>
          </cell>
          <cell r="W20">
            <v>595.72531435000008</v>
          </cell>
          <cell r="X20">
            <v>454.40237282000004</v>
          </cell>
          <cell r="Y20">
            <v>892.30932595000002</v>
          </cell>
          <cell r="AA20">
            <v>619.76123770000004</v>
          </cell>
          <cell r="AB20">
            <v>770.64149447</v>
          </cell>
          <cell r="AC20">
            <v>598.61260387000004</v>
          </cell>
          <cell r="AD20">
            <v>896.63248189000001</v>
          </cell>
          <cell r="AF20">
            <v>606.10633523999991</v>
          </cell>
          <cell r="AG20">
            <v>833.10610593000001</v>
          </cell>
          <cell r="AH20">
            <v>554.77925468000001</v>
          </cell>
          <cell r="AI20">
            <v>907.9658724599999</v>
          </cell>
          <cell r="AK20">
            <v>789.61484499999995</v>
          </cell>
          <cell r="AL20">
            <v>739.6346571900001</v>
          </cell>
          <cell r="AM20">
            <v>687.52780763999999</v>
          </cell>
          <cell r="AN20">
            <v>914.92632914000001</v>
          </cell>
          <cell r="AP20">
            <v>869.98937435000005</v>
          </cell>
          <cell r="AQ20">
            <v>825.69291451000004</v>
          </cell>
          <cell r="AR20">
            <v>611.25832122999998</v>
          </cell>
          <cell r="AS20">
            <v>1027.18991725</v>
          </cell>
          <cell r="AU20">
            <v>451.21451869999993</v>
          </cell>
          <cell r="AV20">
            <v>1346.6829436200001</v>
          </cell>
          <cell r="AW20">
            <v>791.68478111999991</v>
          </cell>
          <cell r="AX20">
            <v>884.00055816999998</v>
          </cell>
          <cell r="AZ20">
            <v>801.75288708000005</v>
          </cell>
          <cell r="BA20">
            <v>984.74762063000003</v>
          </cell>
          <cell r="BB20">
            <v>984.84837863999996</v>
          </cell>
          <cell r="BC20">
            <v>956.5011824799999</v>
          </cell>
          <cell r="BE20">
            <v>918.72932876000016</v>
          </cell>
          <cell r="BF20">
            <v>1028.1999158399999</v>
          </cell>
          <cell r="BG20">
            <v>954.98048768000001</v>
          </cell>
          <cell r="BH20">
            <v>943.21341856999993</v>
          </cell>
        </row>
        <row r="21">
          <cell r="B21">
            <v>146.53</v>
          </cell>
          <cell r="C21">
            <v>268.70999999999998</v>
          </cell>
          <cell r="D21">
            <v>335.39</v>
          </cell>
          <cell r="E21">
            <v>536.72</v>
          </cell>
          <cell r="G21">
            <v>180.70599838999999</v>
          </cell>
          <cell r="H21">
            <v>232.14564274000003</v>
          </cell>
          <cell r="I21">
            <v>379.59161669999997</v>
          </cell>
          <cell r="J21">
            <v>621.65612377000002</v>
          </cell>
          <cell r="L21">
            <v>342.86891312</v>
          </cell>
          <cell r="M21">
            <v>548.04040241000007</v>
          </cell>
          <cell r="N21">
            <v>568.15481606000003</v>
          </cell>
          <cell r="O21">
            <v>736.48717993000002</v>
          </cell>
          <cell r="Q21">
            <v>561.6</v>
          </cell>
          <cell r="R21">
            <v>419.29</v>
          </cell>
          <cell r="S21">
            <v>614.23</v>
          </cell>
          <cell r="T21">
            <v>517.66</v>
          </cell>
          <cell r="V21">
            <v>366.12755774999999</v>
          </cell>
          <cell r="W21">
            <v>357.93397485000003</v>
          </cell>
          <cell r="X21">
            <v>470.92029865999996</v>
          </cell>
          <cell r="Y21">
            <v>526.46691499999997</v>
          </cell>
          <cell r="AA21">
            <v>361.23150706000001</v>
          </cell>
          <cell r="AB21">
            <v>600.20073059000003</v>
          </cell>
          <cell r="AC21">
            <v>539.43686442000001</v>
          </cell>
          <cell r="AD21">
            <v>631.87222096999994</v>
          </cell>
          <cell r="AF21">
            <v>285.34810044</v>
          </cell>
          <cell r="AG21">
            <v>295.57484416</v>
          </cell>
          <cell r="AH21">
            <v>148.73931099999999</v>
          </cell>
          <cell r="AI21">
            <v>717.37165975999994</v>
          </cell>
          <cell r="AK21">
            <v>477.85888198999999</v>
          </cell>
          <cell r="AL21">
            <v>336.03547655</v>
          </cell>
          <cell r="AM21">
            <v>721.95561638999993</v>
          </cell>
          <cell r="AN21">
            <v>290.19114227</v>
          </cell>
          <cell r="AP21">
            <v>540.28614966999999</v>
          </cell>
          <cell r="AQ21">
            <v>458.82482411000001</v>
          </cell>
          <cell r="AR21">
            <v>627.81196204000003</v>
          </cell>
          <cell r="AS21">
            <v>1015.7387020599999</v>
          </cell>
          <cell r="AU21">
            <v>650.1808724</v>
          </cell>
          <cell r="AV21">
            <v>706.44221685999992</v>
          </cell>
          <cell r="AW21">
            <v>765.81731511999999</v>
          </cell>
          <cell r="AX21">
            <v>731.63434622999989</v>
          </cell>
          <cell r="AZ21">
            <v>941.03568096000004</v>
          </cell>
          <cell r="BA21">
            <v>1209.58342614</v>
          </cell>
          <cell r="BB21">
            <v>1917.15442949</v>
          </cell>
          <cell r="BC21">
            <v>1592.8882631299998</v>
          </cell>
          <cell r="BE21">
            <v>759.12769587000003</v>
          </cell>
          <cell r="BF21">
            <v>1305.1663006100002</v>
          </cell>
          <cell r="BG21">
            <v>1274.44677581</v>
          </cell>
          <cell r="BH21">
            <v>1609.6920097900002</v>
          </cell>
        </row>
        <row r="22">
          <cell r="B22">
            <v>53.57</v>
          </cell>
          <cell r="C22">
            <v>107.51</v>
          </cell>
          <cell r="D22">
            <v>238.61</v>
          </cell>
          <cell r="E22">
            <v>267.14999999999998</v>
          </cell>
          <cell r="G22">
            <v>110.58848364000001</v>
          </cell>
          <cell r="H22">
            <v>175.75580663</v>
          </cell>
          <cell r="I22">
            <v>225.63699299000001</v>
          </cell>
          <cell r="J22">
            <v>209.09566065000001</v>
          </cell>
          <cell r="L22">
            <v>112.91136702</v>
          </cell>
          <cell r="M22">
            <v>219.02661513000001</v>
          </cell>
          <cell r="N22">
            <v>226.19638975999999</v>
          </cell>
          <cell r="O22">
            <v>252.52194778</v>
          </cell>
          <cell r="Q22">
            <v>203.5</v>
          </cell>
          <cell r="R22">
            <v>167.23</v>
          </cell>
          <cell r="S22">
            <v>246.78</v>
          </cell>
          <cell r="T22">
            <v>259.22000000000003</v>
          </cell>
          <cell r="V22">
            <v>213.60594430999998</v>
          </cell>
          <cell r="W22">
            <v>260.64309872000001</v>
          </cell>
          <cell r="X22">
            <v>256.28457413999996</v>
          </cell>
          <cell r="Y22">
            <v>227.39238354000003</v>
          </cell>
          <cell r="AA22">
            <v>152.28846440999999</v>
          </cell>
          <cell r="AB22">
            <v>273.23101976999999</v>
          </cell>
          <cell r="AC22">
            <v>250.44889311</v>
          </cell>
          <cell r="AD22">
            <v>299.55286645000001</v>
          </cell>
          <cell r="AF22">
            <v>195.35861749</v>
          </cell>
          <cell r="AG22">
            <v>252.35809324999997</v>
          </cell>
          <cell r="AH22">
            <v>104.13534443</v>
          </cell>
          <cell r="AI22">
            <v>511.98843380999995</v>
          </cell>
          <cell r="AK22">
            <v>330.50629214000003</v>
          </cell>
          <cell r="AL22">
            <v>207.71957026000001</v>
          </cell>
          <cell r="AM22">
            <v>407.56361431999994</v>
          </cell>
          <cell r="AN22">
            <v>154.11073742000002</v>
          </cell>
          <cell r="AP22">
            <v>264.56602264000003</v>
          </cell>
          <cell r="AQ22">
            <v>218.16695052</v>
          </cell>
          <cell r="AR22">
            <v>343.77897824000001</v>
          </cell>
          <cell r="AS22">
            <v>428.09736813000001</v>
          </cell>
          <cell r="AU22">
            <v>256.34208173000002</v>
          </cell>
          <cell r="AV22">
            <v>310.25959578999999</v>
          </cell>
          <cell r="AW22">
            <v>312.25585066000002</v>
          </cell>
          <cell r="AX22">
            <v>288.45067678999999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0.29811000000000004</v>
          </cell>
          <cell r="BF22">
            <v>1.2345385</v>
          </cell>
          <cell r="BG22">
            <v>0</v>
          </cell>
          <cell r="BH22">
            <v>0</v>
          </cell>
        </row>
        <row r="23">
          <cell r="B23">
            <v>2559.71</v>
          </cell>
          <cell r="C23">
            <v>1407.5</v>
          </cell>
          <cell r="D23">
            <v>1183.68</v>
          </cell>
          <cell r="E23">
            <v>2713.53</v>
          </cell>
          <cell r="G23">
            <v>1611.31760265</v>
          </cell>
          <cell r="H23">
            <v>1646.0326</v>
          </cell>
          <cell r="I23">
            <v>1070.1460006</v>
          </cell>
          <cell r="J23">
            <v>1906.9598140600001</v>
          </cell>
          <cell r="L23">
            <v>2096.4472218000001</v>
          </cell>
          <cell r="M23">
            <v>2043.7670381400001</v>
          </cell>
          <cell r="N23">
            <v>2544.0124952900001</v>
          </cell>
          <cell r="O23">
            <v>1412.0232664299999</v>
          </cell>
          <cell r="Q23">
            <v>3311.99</v>
          </cell>
          <cell r="R23">
            <v>1819.11</v>
          </cell>
          <cell r="S23">
            <v>2099.8000000000002</v>
          </cell>
          <cell r="T23">
            <v>4196.29</v>
          </cell>
          <cell r="V23">
            <v>2269.74400354</v>
          </cell>
          <cell r="W23">
            <v>2863.4680343799996</v>
          </cell>
          <cell r="X23">
            <v>2635.3829236699999</v>
          </cell>
          <cell r="Y23">
            <v>3208.7288890999998</v>
          </cell>
          <cell r="AA23">
            <v>2520.5581602100001</v>
          </cell>
          <cell r="AB23">
            <v>2559.9046889800002</v>
          </cell>
          <cell r="AC23">
            <v>2522.9220617800001</v>
          </cell>
          <cell r="AD23">
            <v>2192.45210589</v>
          </cell>
          <cell r="AF23">
            <v>2239.5215978199999</v>
          </cell>
          <cell r="AG23">
            <v>2380.72954897</v>
          </cell>
          <cell r="AH23">
            <v>3782.1912019299998</v>
          </cell>
          <cell r="AI23">
            <v>3855.8507422700004</v>
          </cell>
          <cell r="AK23">
            <v>0</v>
          </cell>
          <cell r="AL23">
            <v>4536.1339601199998</v>
          </cell>
          <cell r="AM23">
            <v>4019.7347135299997</v>
          </cell>
          <cell r="AN23">
            <v>3894.5055481099998</v>
          </cell>
          <cell r="AP23">
            <v>1510.1183778299999</v>
          </cell>
          <cell r="AQ23">
            <v>6647.21769804</v>
          </cell>
          <cell r="AR23">
            <v>2690.4123219500002</v>
          </cell>
          <cell r="AS23">
            <v>1611.1772981900001</v>
          </cell>
          <cell r="AU23">
            <v>790.08119796000005</v>
          </cell>
          <cell r="AV23">
            <v>5718.24353307</v>
          </cell>
          <cell r="AW23">
            <v>3893.4614305599998</v>
          </cell>
          <cell r="AX23">
            <v>2537.0439428299997</v>
          </cell>
          <cell r="AZ23">
            <v>3983.4530690199999</v>
          </cell>
          <cell r="BA23">
            <v>3398.8981626100003</v>
          </cell>
          <cell r="BB23">
            <v>2309.19152304</v>
          </cell>
          <cell r="BC23">
            <v>1293.87579495</v>
          </cell>
          <cell r="BE23">
            <v>3630.9059736700001</v>
          </cell>
          <cell r="BF23">
            <v>4352.7831864399996</v>
          </cell>
          <cell r="BG23">
            <v>3773.7427440000001</v>
          </cell>
          <cell r="BH23">
            <v>2049.6521844600002</v>
          </cell>
        </row>
        <row r="24">
          <cell r="B24">
            <v>1581.24</v>
          </cell>
          <cell r="C24">
            <v>1722.7</v>
          </cell>
          <cell r="D24">
            <v>1294.07</v>
          </cell>
          <cell r="E24">
            <v>788.38</v>
          </cell>
          <cell r="G24">
            <v>857.19744500000002</v>
          </cell>
          <cell r="H24">
            <v>411.84067700000003</v>
          </cell>
          <cell r="I24">
            <v>555.52077299999996</v>
          </cell>
          <cell r="J24">
            <v>524.23305800000003</v>
          </cell>
          <cell r="L24">
            <v>1223.223103</v>
          </cell>
          <cell r="M24">
            <v>1005.0886410000001</v>
          </cell>
          <cell r="N24">
            <v>214.41976299999999</v>
          </cell>
          <cell r="O24">
            <v>1069.7694080000001</v>
          </cell>
          <cell r="Q24">
            <v>1891.37</v>
          </cell>
          <cell r="R24">
            <v>2202.58</v>
          </cell>
          <cell r="S24">
            <v>1039.8800000000001</v>
          </cell>
          <cell r="T24">
            <v>2666.26</v>
          </cell>
          <cell r="V24">
            <v>2236.2292600000001</v>
          </cell>
          <cell r="W24">
            <v>1859.1219430000001</v>
          </cell>
          <cell r="X24">
            <v>411.33735799999999</v>
          </cell>
          <cell r="Y24">
            <v>3393.8589320000001</v>
          </cell>
          <cell r="AA24">
            <v>2438.4044720000002</v>
          </cell>
          <cell r="AB24">
            <v>2804.4584661899999</v>
          </cell>
          <cell r="AC24">
            <v>655.27804700000002</v>
          </cell>
          <cell r="AD24">
            <v>4103.3310119999996</v>
          </cell>
          <cell r="AF24">
            <v>2690.7042179999999</v>
          </cell>
          <cell r="AG24">
            <v>2969.9656169999998</v>
          </cell>
          <cell r="AH24">
            <v>2206.3991220000003</v>
          </cell>
          <cell r="AI24">
            <v>1775.610829</v>
          </cell>
          <cell r="AK24">
            <v>3917.254371</v>
          </cell>
          <cell r="AL24">
            <v>2499.8770629999999</v>
          </cell>
          <cell r="AM24">
            <v>2403.0735610000002</v>
          </cell>
          <cell r="AN24">
            <v>1640.9142729999999</v>
          </cell>
          <cell r="AP24">
            <v>3637.4885159999999</v>
          </cell>
          <cell r="AQ24">
            <v>1948.6575210000001</v>
          </cell>
          <cell r="AR24">
            <v>1265.583464</v>
          </cell>
          <cell r="AS24">
            <v>2200.0968249999996</v>
          </cell>
          <cell r="AU24">
            <v>2664.6511169999999</v>
          </cell>
          <cell r="AV24">
            <v>2365.71299</v>
          </cell>
          <cell r="AW24">
            <v>3071.2241739999999</v>
          </cell>
          <cell r="AX24">
            <v>3315.9969069999997</v>
          </cell>
          <cell r="AZ24">
            <v>3093.043169</v>
          </cell>
          <cell r="BA24">
            <v>3644.5526849999997</v>
          </cell>
          <cell r="BB24">
            <v>2026.883609</v>
          </cell>
          <cell r="BC24">
            <v>4497.9644929999995</v>
          </cell>
          <cell r="BE24">
            <v>3424.4105939999999</v>
          </cell>
          <cell r="BF24">
            <v>4008.1690319999998</v>
          </cell>
          <cell r="BG24">
            <v>3147.3046679999998</v>
          </cell>
          <cell r="BH24">
            <v>1992.9592170000001</v>
          </cell>
        </row>
        <row r="25">
          <cell r="B25">
            <v>20.41</v>
          </cell>
          <cell r="C25">
            <v>18.12</v>
          </cell>
          <cell r="D25">
            <v>17.16</v>
          </cell>
          <cell r="E25">
            <v>22.09</v>
          </cell>
          <cell r="G25">
            <v>15.713996999999999</v>
          </cell>
          <cell r="H25">
            <v>16.98359</v>
          </cell>
          <cell r="I25">
            <v>16.781623</v>
          </cell>
          <cell r="J25">
            <v>19.191122249999999</v>
          </cell>
          <cell r="L25">
            <v>16.19385475</v>
          </cell>
          <cell r="M25">
            <v>17.261089250000001</v>
          </cell>
          <cell r="N25">
            <v>9.6504760000000012</v>
          </cell>
          <cell r="O25">
            <v>17.420438499999999</v>
          </cell>
          <cell r="Q25">
            <v>15.01</v>
          </cell>
          <cell r="R25">
            <v>15.81</v>
          </cell>
          <cell r="S25">
            <v>10.66</v>
          </cell>
          <cell r="T25">
            <v>8.0500000000000007</v>
          </cell>
          <cell r="V25">
            <v>2.77448359</v>
          </cell>
          <cell r="W25">
            <v>8.8299236900000011</v>
          </cell>
          <cell r="X25">
            <v>8.39491108</v>
          </cell>
          <cell r="Y25">
            <v>7.5757906699999999</v>
          </cell>
          <cell r="AA25">
            <v>8.0785951300000001</v>
          </cell>
          <cell r="AB25">
            <v>6.6251314099999998</v>
          </cell>
          <cell r="AC25">
            <v>7.6881981100000001</v>
          </cell>
          <cell r="AD25">
            <v>6.7921575499999998</v>
          </cell>
          <cell r="AF25">
            <v>4.0421236800000004</v>
          </cell>
          <cell r="AG25">
            <v>6.1875945899999998</v>
          </cell>
          <cell r="AH25">
            <v>644.28553366000006</v>
          </cell>
          <cell r="AI25">
            <v>6.6213560000000005</v>
          </cell>
          <cell r="AK25">
            <v>7.4359667900000002</v>
          </cell>
          <cell r="AL25">
            <v>6.68097662</v>
          </cell>
          <cell r="AM25">
            <v>6.1093702800000003</v>
          </cell>
          <cell r="AN25">
            <v>6.2820704599999999</v>
          </cell>
          <cell r="AP25">
            <v>7.3005357200000001</v>
          </cell>
          <cell r="AQ25">
            <v>6.4492270199999995</v>
          </cell>
          <cell r="AR25">
            <v>7.2956506700000006</v>
          </cell>
          <cell r="AS25">
            <v>739.75874271000009</v>
          </cell>
          <cell r="AU25">
            <v>31.75004916</v>
          </cell>
          <cell r="AV25">
            <v>14.500850249999999</v>
          </cell>
          <cell r="AW25">
            <v>31.55510142</v>
          </cell>
          <cell r="AX25">
            <v>11.096898059999999</v>
          </cell>
          <cell r="AZ25">
            <v>10.608251249999999</v>
          </cell>
          <cell r="BA25">
            <v>13.648607500000001</v>
          </cell>
          <cell r="BB25">
            <v>12.32380375</v>
          </cell>
          <cell r="BC25">
            <v>1477.3107773699999</v>
          </cell>
          <cell r="BE25">
            <v>7.7050000000000007E-2</v>
          </cell>
          <cell r="BF25">
            <v>2.962E-2</v>
          </cell>
          <cell r="BG25">
            <v>21.223963609999998</v>
          </cell>
          <cell r="BH25">
            <v>76.367997340000002</v>
          </cell>
        </row>
        <row r="27">
          <cell r="V27">
            <v>351.13</v>
          </cell>
          <cell r="W27">
            <v>774</v>
          </cell>
          <cell r="X27">
            <v>1612.5</v>
          </cell>
          <cell r="Y27">
            <v>1455.13</v>
          </cell>
          <cell r="AA27">
            <v>958.1418689300001</v>
          </cell>
          <cell r="AB27">
            <v>50.5</v>
          </cell>
          <cell r="AC27">
            <v>2471.54266555</v>
          </cell>
          <cell r="AD27">
            <v>450.21</v>
          </cell>
          <cell r="AP27">
            <v>0</v>
          </cell>
          <cell r="AQ27">
            <v>0</v>
          </cell>
          <cell r="AR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E27">
            <v>0</v>
          </cell>
          <cell r="BF27">
            <v>0</v>
          </cell>
        </row>
        <row r="28">
          <cell r="AP28">
            <v>0</v>
          </cell>
          <cell r="AQ28">
            <v>0</v>
          </cell>
          <cell r="AR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</row>
        <row r="29">
          <cell r="AP29">
            <v>0</v>
          </cell>
          <cell r="AQ29">
            <v>0</v>
          </cell>
          <cell r="AR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E29">
            <v>0</v>
          </cell>
          <cell r="BF29">
            <v>0</v>
          </cell>
        </row>
        <row r="31">
          <cell r="B31">
            <v>3552.7</v>
          </cell>
          <cell r="C31">
            <v>1878</v>
          </cell>
          <cell r="D31">
            <v>2263</v>
          </cell>
          <cell r="E31">
            <v>7751.1</v>
          </cell>
          <cell r="G31">
            <v>5002.8</v>
          </cell>
          <cell r="H31">
            <v>1418.8</v>
          </cell>
          <cell r="I31">
            <v>2884</v>
          </cell>
          <cell r="J31">
            <v>1509</v>
          </cell>
          <cell r="L31">
            <v>5057.8</v>
          </cell>
          <cell r="M31">
            <v>2656.3</v>
          </cell>
          <cell r="N31">
            <v>2498.1999999999998</v>
          </cell>
          <cell r="O31">
            <v>2001.4</v>
          </cell>
          <cell r="Q31">
            <v>6418.5</v>
          </cell>
          <cell r="R31">
            <v>454.8</v>
          </cell>
          <cell r="V31">
            <v>3858.5</v>
          </cell>
          <cell r="W31">
            <v>6190.2</v>
          </cell>
          <cell r="X31">
            <v>1001.2</v>
          </cell>
          <cell r="AA31">
            <v>5246.7</v>
          </cell>
          <cell r="AB31">
            <v>0</v>
          </cell>
          <cell r="AC31">
            <v>0</v>
          </cell>
          <cell r="AD31">
            <v>0</v>
          </cell>
          <cell r="AP31">
            <v>0</v>
          </cell>
          <cell r="AQ31">
            <v>0</v>
          </cell>
          <cell r="AR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E31">
            <v>0</v>
          </cell>
          <cell r="BF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F32">
            <v>0</v>
          </cell>
          <cell r="AP32">
            <v>0</v>
          </cell>
          <cell r="AQ32">
            <v>0</v>
          </cell>
          <cell r="AR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E32">
            <v>0</v>
          </cell>
          <cell r="BF32">
            <v>0</v>
          </cell>
        </row>
        <row r="34">
          <cell r="E34">
            <v>4621.25</v>
          </cell>
          <cell r="J34">
            <v>3500</v>
          </cell>
          <cell r="N34">
            <v>8000</v>
          </cell>
          <cell r="Q34">
            <v>9242.5</v>
          </cell>
          <cell r="R34">
            <v>0</v>
          </cell>
          <cell r="S34">
            <v>7000</v>
          </cell>
          <cell r="T34">
            <v>8000</v>
          </cell>
          <cell r="W34">
            <v>15000</v>
          </cell>
          <cell r="AA34">
            <v>5000</v>
          </cell>
          <cell r="AB34">
            <v>0</v>
          </cell>
          <cell r="AC34">
            <v>0</v>
          </cell>
          <cell r="AD34">
            <v>4900</v>
          </cell>
          <cell r="AP34">
            <v>0</v>
          </cell>
          <cell r="AQ34">
            <v>0</v>
          </cell>
          <cell r="AR34">
            <v>0</v>
          </cell>
          <cell r="AU34">
            <v>0</v>
          </cell>
          <cell r="AV34">
            <v>0</v>
          </cell>
          <cell r="AW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E34">
            <v>0</v>
          </cell>
          <cell r="BF34">
            <v>0</v>
          </cell>
        </row>
        <row r="36">
          <cell r="AP36">
            <v>0</v>
          </cell>
          <cell r="AQ36">
            <v>0</v>
          </cell>
          <cell r="AR36">
            <v>0</v>
          </cell>
          <cell r="AU36">
            <v>0</v>
          </cell>
          <cell r="AV36">
            <v>0</v>
          </cell>
          <cell r="AW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E36">
            <v>0</v>
          </cell>
          <cell r="BF36">
            <v>0</v>
          </cell>
        </row>
        <row r="37">
          <cell r="AP37">
            <v>0</v>
          </cell>
          <cell r="AQ37">
            <v>0</v>
          </cell>
          <cell r="AR37">
            <v>0</v>
          </cell>
          <cell r="AU37">
            <v>0</v>
          </cell>
          <cell r="AV37">
            <v>0</v>
          </cell>
          <cell r="AW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E37">
            <v>0</v>
          </cell>
          <cell r="BF37">
            <v>0</v>
          </cell>
        </row>
        <row r="38">
          <cell r="AP38">
            <v>0</v>
          </cell>
          <cell r="AQ38">
            <v>0</v>
          </cell>
          <cell r="AR38">
            <v>0</v>
          </cell>
          <cell r="AU38">
            <v>0</v>
          </cell>
          <cell r="AV38">
            <v>0</v>
          </cell>
          <cell r="AW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E38">
            <v>0</v>
          </cell>
          <cell r="BF38">
            <v>0</v>
          </cell>
        </row>
      </sheetData>
      <sheetData sheetId="6">
        <row r="8">
          <cell r="B8">
            <v>6.17</v>
          </cell>
          <cell r="C8">
            <v>73.72</v>
          </cell>
          <cell r="D8">
            <v>71.95</v>
          </cell>
          <cell r="E8">
            <v>19.989999999999998</v>
          </cell>
          <cell r="G8">
            <v>13.622142700000001</v>
          </cell>
          <cell r="H8">
            <v>90.055697129999999</v>
          </cell>
          <cell r="I8">
            <v>52.552664790000001</v>
          </cell>
          <cell r="J8">
            <v>46.856695540000004</v>
          </cell>
          <cell r="L8">
            <v>10.433707</v>
          </cell>
          <cell r="M8">
            <v>77.699149939999998</v>
          </cell>
          <cell r="N8">
            <v>66.126243070000001</v>
          </cell>
          <cell r="O8">
            <v>41.962484420000003</v>
          </cell>
          <cell r="Q8">
            <v>14.65569606</v>
          </cell>
          <cell r="R8">
            <v>92.019376019999996</v>
          </cell>
          <cell r="S8">
            <v>45.652101790000003</v>
          </cell>
          <cell r="T8">
            <v>71.967848919999994</v>
          </cell>
          <cell r="V8">
            <v>13.122092</v>
          </cell>
          <cell r="W8">
            <v>85.807785710000005</v>
          </cell>
          <cell r="X8">
            <v>74.666861580000003</v>
          </cell>
          <cell r="Y8">
            <v>69.095584099999996</v>
          </cell>
          <cell r="AA8">
            <v>17.345401510000002</v>
          </cell>
          <cell r="AB8">
            <v>103.95271744999999</v>
          </cell>
          <cell r="AC8">
            <v>81.013596899999996</v>
          </cell>
          <cell r="AD8">
            <v>103.95271744999999</v>
          </cell>
          <cell r="AF8">
            <v>46.055656760000005</v>
          </cell>
          <cell r="AG8">
            <v>128.87808558</v>
          </cell>
          <cell r="AH8">
            <v>93.355267489999989</v>
          </cell>
          <cell r="AI8">
            <v>90.425486610000007</v>
          </cell>
          <cell r="AK8">
            <v>23.68699925</v>
          </cell>
          <cell r="AL8">
            <v>157.85578232</v>
          </cell>
          <cell r="AM8">
            <v>100.86472975000001</v>
          </cell>
          <cell r="AN8">
            <v>90.425486610000007</v>
          </cell>
          <cell r="AP8">
            <v>22.599673099999997</v>
          </cell>
          <cell r="AQ8">
            <v>154.25981733999998</v>
          </cell>
          <cell r="AR8">
            <v>98.684591399999988</v>
          </cell>
          <cell r="AS8">
            <v>83.641493460000007</v>
          </cell>
          <cell r="AU8">
            <v>22.825610409999999</v>
          </cell>
          <cell r="AV8">
            <v>167.41717225999997</v>
          </cell>
          <cell r="AW8">
            <v>103.2431234</v>
          </cell>
          <cell r="AX8">
            <v>127.64921611</v>
          </cell>
          <cell r="AZ8">
            <v>31.2589805</v>
          </cell>
          <cell r="BA8">
            <v>217.96129123</v>
          </cell>
          <cell r="BB8">
            <v>94.168690689999991</v>
          </cell>
          <cell r="BC8">
            <v>96.583127469999994</v>
          </cell>
          <cell r="BE8">
            <v>26.39628042</v>
          </cell>
          <cell r="BF8">
            <v>247.31374388</v>
          </cell>
          <cell r="BG8">
            <v>103.81480171000001</v>
          </cell>
          <cell r="BH8">
            <v>78.869988370000002</v>
          </cell>
        </row>
        <row r="9">
          <cell r="B9">
            <v>0.52</v>
          </cell>
          <cell r="C9">
            <v>2.52</v>
          </cell>
          <cell r="D9">
            <v>1.19</v>
          </cell>
          <cell r="E9">
            <v>0.43</v>
          </cell>
          <cell r="G9">
            <v>0.20571947999999998</v>
          </cell>
          <cell r="H9">
            <v>1.63674013</v>
          </cell>
          <cell r="I9">
            <v>1.19570457</v>
          </cell>
          <cell r="J9">
            <v>0.67797516000000002</v>
          </cell>
          <cell r="L9">
            <v>0.46642410000000001</v>
          </cell>
          <cell r="M9">
            <v>1.8355291200000001</v>
          </cell>
          <cell r="N9">
            <v>0.98815477000000007</v>
          </cell>
          <cell r="O9">
            <v>0.18334417</v>
          </cell>
          <cell r="Q9">
            <v>0.20989969</v>
          </cell>
          <cell r="R9">
            <v>1.8648960699999999</v>
          </cell>
          <cell r="S9">
            <v>0.94794732000000004</v>
          </cell>
          <cell r="T9">
            <v>0.37809324</v>
          </cell>
          <cell r="V9">
            <v>0.28208278999999997</v>
          </cell>
          <cell r="W9">
            <v>1.77299199</v>
          </cell>
          <cell r="X9">
            <v>0.91078793000000002</v>
          </cell>
          <cell r="Y9">
            <v>0.29431380000000001</v>
          </cell>
          <cell r="AA9">
            <v>0.2569418</v>
          </cell>
          <cell r="AB9">
            <v>2.0635127500000001</v>
          </cell>
          <cell r="AC9">
            <v>1.1428179600000001</v>
          </cell>
          <cell r="AD9">
            <v>2.0635127500000001</v>
          </cell>
          <cell r="AF9">
            <v>0.16487068999999999</v>
          </cell>
          <cell r="AG9">
            <v>1.8220743699999999</v>
          </cell>
          <cell r="AH9">
            <v>1.2793196999999998</v>
          </cell>
          <cell r="AI9">
            <v>0.45231500000000002</v>
          </cell>
          <cell r="AK9">
            <v>0.35486645999999999</v>
          </cell>
          <cell r="AL9">
            <v>2.1395844900000003</v>
          </cell>
          <cell r="AM9">
            <v>0.71855338000000002</v>
          </cell>
          <cell r="AN9">
            <v>0.45231500000000002</v>
          </cell>
          <cell r="AP9">
            <v>0.25374731</v>
          </cell>
          <cell r="AQ9">
            <v>1.9843834200000001</v>
          </cell>
          <cell r="AR9">
            <v>0.91556612999999998</v>
          </cell>
          <cell r="AS9">
            <v>0.56673500999999993</v>
          </cell>
          <cell r="AU9">
            <v>0.19167716000000001</v>
          </cell>
          <cell r="AV9">
            <v>1.8947415400000001</v>
          </cell>
          <cell r="AW9">
            <v>0.92346873000000007</v>
          </cell>
          <cell r="AX9">
            <v>0.27115095</v>
          </cell>
          <cell r="AZ9">
            <v>6.6276409999999994E-2</v>
          </cell>
          <cell r="BA9">
            <v>1.67417433</v>
          </cell>
          <cell r="BB9">
            <v>0.87242800000000009</v>
          </cell>
          <cell r="BC9">
            <v>0.46892880000000003</v>
          </cell>
          <cell r="BE9">
            <v>0.53833578000000004</v>
          </cell>
          <cell r="BF9">
            <v>1.9235879900000001</v>
          </cell>
          <cell r="BG9">
            <v>0.7044604499999999</v>
          </cell>
          <cell r="BH9">
            <v>0.27836203999999998</v>
          </cell>
        </row>
        <row r="10">
          <cell r="B10">
            <v>2.77</v>
          </cell>
          <cell r="C10">
            <v>17.47</v>
          </cell>
          <cell r="D10">
            <v>8.98</v>
          </cell>
          <cell r="E10">
            <v>4.49</v>
          </cell>
          <cell r="G10">
            <v>1.2839635999999999</v>
          </cell>
          <cell r="H10">
            <v>18.706339399999997</v>
          </cell>
          <cell r="I10">
            <v>7.3109441999999998</v>
          </cell>
          <cell r="J10">
            <v>2.2672726999999999</v>
          </cell>
          <cell r="L10">
            <v>1.0457409</v>
          </cell>
          <cell r="M10">
            <v>17.9337053</v>
          </cell>
          <cell r="N10">
            <v>9.6444440999999994</v>
          </cell>
          <cell r="O10">
            <v>2.5397368</v>
          </cell>
          <cell r="Q10">
            <v>2.3266748999999995</v>
          </cell>
          <cell r="R10">
            <v>20.420326599999999</v>
          </cell>
          <cell r="S10">
            <v>8.5158725000000004</v>
          </cell>
          <cell r="T10">
            <v>3.2371229000000001</v>
          </cell>
          <cell r="V10">
            <v>1.8854021000000003</v>
          </cell>
          <cell r="W10">
            <v>10.473140000000001</v>
          </cell>
          <cell r="X10">
            <v>11.30079812</v>
          </cell>
          <cell r="Y10">
            <v>4.1827739199999998</v>
          </cell>
          <cell r="AA10">
            <v>3.1660492000000002</v>
          </cell>
          <cell r="AB10">
            <v>12.3024767</v>
          </cell>
          <cell r="AC10">
            <v>10.1890293</v>
          </cell>
          <cell r="AD10">
            <v>12.3024767</v>
          </cell>
          <cell r="AF10">
            <v>2.1962763499999998</v>
          </cell>
          <cell r="AG10">
            <v>25.2513325</v>
          </cell>
          <cell r="AH10">
            <v>10.353241839999999</v>
          </cell>
          <cell r="AI10">
            <v>7.4123565399999993</v>
          </cell>
          <cell r="AK10">
            <v>3.9136237999999999</v>
          </cell>
          <cell r="AL10">
            <v>28.836097500000001</v>
          </cell>
          <cell r="AM10">
            <v>10.544766800000001</v>
          </cell>
          <cell r="AN10">
            <v>7.4123565399999993</v>
          </cell>
          <cell r="AP10">
            <v>4.7766591099999998</v>
          </cell>
          <cell r="AQ10">
            <v>29.105818200000002</v>
          </cell>
          <cell r="AR10">
            <v>12.3511858</v>
          </cell>
          <cell r="AS10">
            <v>8.0659948000000004</v>
          </cell>
          <cell r="AU10">
            <v>3.8195108000000002</v>
          </cell>
          <cell r="AV10">
            <v>31.353750390000002</v>
          </cell>
          <cell r="AW10">
            <v>13.722627429999999</v>
          </cell>
          <cell r="AX10">
            <v>12.1936599</v>
          </cell>
          <cell r="AZ10">
            <v>5.4206891499999994</v>
          </cell>
          <cell r="BA10">
            <v>34.933534340000001</v>
          </cell>
          <cell r="BB10">
            <v>17.580191960000001</v>
          </cell>
          <cell r="BC10">
            <v>11.6612711</v>
          </cell>
          <cell r="BE10">
            <v>4.0542631</v>
          </cell>
          <cell r="BF10">
            <v>40.103232669999997</v>
          </cell>
          <cell r="BG10">
            <v>12.369898109999999</v>
          </cell>
          <cell r="BH10">
            <v>7.2336596200000001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</row>
        <row r="12">
          <cell r="G12">
            <v>0</v>
          </cell>
          <cell r="H12">
            <v>0</v>
          </cell>
          <cell r="I12">
            <v>0.53362500000000002</v>
          </cell>
          <cell r="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4">
          <cell r="B14">
            <v>13.54</v>
          </cell>
          <cell r="C14">
            <v>10.98</v>
          </cell>
          <cell r="D14">
            <v>10.98</v>
          </cell>
          <cell r="E14">
            <v>15.62</v>
          </cell>
          <cell r="G14">
            <v>16.36007918</v>
          </cell>
          <cell r="H14">
            <v>16.640362509999999</v>
          </cell>
          <cell r="I14">
            <v>4.1861380700000002</v>
          </cell>
          <cell r="J14">
            <v>1233.8963783499998</v>
          </cell>
          <cell r="L14">
            <v>20.11744736</v>
          </cell>
          <cell r="M14">
            <v>25.136272339999998</v>
          </cell>
          <cell r="N14">
            <v>19.99778263</v>
          </cell>
          <cell r="O14">
            <v>20.838547460000001</v>
          </cell>
          <cell r="Q14">
            <v>14.60944177</v>
          </cell>
          <cell r="R14">
            <v>28.521023299999996</v>
          </cell>
          <cell r="S14">
            <v>21.969163699999996</v>
          </cell>
          <cell r="T14">
            <v>27.59562889</v>
          </cell>
          <cell r="V14">
            <v>30.5079949</v>
          </cell>
          <cell r="W14">
            <v>28.341535179999997</v>
          </cell>
          <cell r="X14">
            <v>26.30301807</v>
          </cell>
          <cell r="Y14">
            <v>27.461526989999996</v>
          </cell>
          <cell r="AA14">
            <v>23.890898450000002</v>
          </cell>
          <cell r="AB14">
            <v>30.200386699999999</v>
          </cell>
          <cell r="AC14">
            <v>25.939500850000002</v>
          </cell>
          <cell r="AD14">
            <v>30.200386699999999</v>
          </cell>
          <cell r="AF14">
            <v>29.5836632</v>
          </cell>
          <cell r="AG14">
            <v>32.018505050000002</v>
          </cell>
          <cell r="AH14">
            <v>25.67366286</v>
          </cell>
          <cell r="AI14">
            <v>30.686099760000001</v>
          </cell>
          <cell r="AK14">
            <v>35.325284920000001</v>
          </cell>
          <cell r="AL14">
            <v>34.283915450000002</v>
          </cell>
          <cell r="AM14">
            <v>29.44117885</v>
          </cell>
          <cell r="AN14">
            <v>30.686099760000001</v>
          </cell>
          <cell r="AP14">
            <v>33.515362379999999</v>
          </cell>
          <cell r="AQ14">
            <v>35.808067250000001</v>
          </cell>
          <cell r="AR14">
            <v>33.391694039999997</v>
          </cell>
          <cell r="AS14">
            <v>35.173496</v>
          </cell>
          <cell r="AU14">
            <v>43.307952040000004</v>
          </cell>
          <cell r="AV14">
            <v>55.325094910000004</v>
          </cell>
          <cell r="AW14">
            <v>39.927073409999998</v>
          </cell>
          <cell r="AX14">
            <v>34.419591789999998</v>
          </cell>
          <cell r="AZ14">
            <v>31.089552819999998</v>
          </cell>
          <cell r="BA14">
            <v>33.175408239999996</v>
          </cell>
          <cell r="BB14">
            <v>30.518040599999999</v>
          </cell>
          <cell r="BC14">
            <v>31.46721719</v>
          </cell>
          <cell r="BE14">
            <v>31.110406869999998</v>
          </cell>
          <cell r="BF14">
            <v>38.96501902</v>
          </cell>
          <cell r="BG14">
            <v>26.38964361</v>
          </cell>
          <cell r="BH14">
            <v>33.171603820000001</v>
          </cell>
        </row>
        <row r="15">
          <cell r="B15">
            <v>2.6</v>
          </cell>
          <cell r="C15">
            <v>31.68</v>
          </cell>
          <cell r="D15">
            <v>10.039999999999999</v>
          </cell>
          <cell r="E15">
            <v>15.33</v>
          </cell>
          <cell r="G15">
            <v>7.1054159400000012</v>
          </cell>
          <cell r="H15">
            <v>15.61286625</v>
          </cell>
          <cell r="I15">
            <v>0</v>
          </cell>
          <cell r="J15">
            <v>7.2163239200000007</v>
          </cell>
          <cell r="L15">
            <v>11.93216305</v>
          </cell>
          <cell r="M15">
            <v>18.898361610000002</v>
          </cell>
          <cell r="N15">
            <v>8.1902875999999996</v>
          </cell>
          <cell r="O15">
            <v>7.3227271800000011</v>
          </cell>
          <cell r="Q15">
            <v>3.67808402</v>
          </cell>
          <cell r="R15">
            <v>5.9677822000000003</v>
          </cell>
          <cell r="S15">
            <v>5.14847447</v>
          </cell>
          <cell r="T15">
            <v>13.032874060000001</v>
          </cell>
          <cell r="V15">
            <v>2.56</v>
          </cell>
          <cell r="W15">
            <v>14.51</v>
          </cell>
          <cell r="X15">
            <v>2.4300000000000002</v>
          </cell>
          <cell r="Y15">
            <v>11.22</v>
          </cell>
          <cell r="AA15">
            <v>3.59843417</v>
          </cell>
          <cell r="AB15">
            <v>5.7427246400000005</v>
          </cell>
          <cell r="AC15">
            <v>6.1415738100000006</v>
          </cell>
          <cell r="AD15">
            <v>5.7427246400000005</v>
          </cell>
          <cell r="AF15">
            <v>17.860179540000004</v>
          </cell>
          <cell r="AG15">
            <v>22.91639546</v>
          </cell>
          <cell r="AH15">
            <v>15.841796119999998</v>
          </cell>
          <cell r="AI15">
            <v>18.12026006</v>
          </cell>
          <cell r="AK15">
            <v>10.647588809999998</v>
          </cell>
          <cell r="AL15">
            <v>17.598276599999998</v>
          </cell>
          <cell r="AM15">
            <v>6.46636027</v>
          </cell>
          <cell r="AN15">
            <v>18.12026006</v>
          </cell>
          <cell r="AP15">
            <v>15.766785459999999</v>
          </cell>
          <cell r="AQ15">
            <v>24.946412199999997</v>
          </cell>
          <cell r="AR15">
            <v>5.7946165000000001</v>
          </cell>
          <cell r="AS15">
            <v>22.512882050000002</v>
          </cell>
          <cell r="AU15">
            <v>8.81641209</v>
          </cell>
          <cell r="AV15">
            <v>14.787090749999999</v>
          </cell>
          <cell r="AW15">
            <v>7.28375401</v>
          </cell>
          <cell r="AX15">
            <v>24.842045489999997</v>
          </cell>
          <cell r="AZ15">
            <v>5.6559460499999989</v>
          </cell>
          <cell r="BA15">
            <v>15.404881839999998</v>
          </cell>
          <cell r="BB15">
            <v>9.2776235800000002</v>
          </cell>
          <cell r="BC15">
            <v>22.654268699999999</v>
          </cell>
          <cell r="BE15">
            <v>9.7002354600000018</v>
          </cell>
          <cell r="BF15">
            <v>17.45349813</v>
          </cell>
          <cell r="BG15">
            <v>9.0539976000000006</v>
          </cell>
          <cell r="BH15">
            <v>17.386365990000002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2.6689028800000001</v>
          </cell>
          <cell r="L16">
            <v>0</v>
          </cell>
          <cell r="M16">
            <v>0</v>
          </cell>
          <cell r="N16">
            <v>0</v>
          </cell>
          <cell r="O16">
            <v>3.3242653500000001</v>
          </cell>
          <cell r="Q16">
            <v>0</v>
          </cell>
          <cell r="R16">
            <v>0</v>
          </cell>
          <cell r="S16">
            <v>0</v>
          </cell>
          <cell r="T16">
            <v>3.6690744900000003</v>
          </cell>
          <cell r="Y16">
            <v>4.67</v>
          </cell>
          <cell r="AF16">
            <v>0</v>
          </cell>
          <cell r="AG16">
            <v>0</v>
          </cell>
          <cell r="AH16">
            <v>0</v>
          </cell>
          <cell r="AI16">
            <v>3.8802298</v>
          </cell>
          <cell r="AK16">
            <v>0</v>
          </cell>
          <cell r="AL16">
            <v>0</v>
          </cell>
          <cell r="AM16">
            <v>0</v>
          </cell>
          <cell r="AN16">
            <v>3.8802298</v>
          </cell>
          <cell r="AP16">
            <v>0</v>
          </cell>
          <cell r="AQ16">
            <v>0</v>
          </cell>
          <cell r="AR16">
            <v>2.7661007799999999</v>
          </cell>
          <cell r="AS16">
            <v>0</v>
          </cell>
          <cell r="AU16">
            <v>0</v>
          </cell>
          <cell r="AV16">
            <v>0</v>
          </cell>
          <cell r="AW16">
            <v>2.7661007799999999</v>
          </cell>
          <cell r="AX16">
            <v>2.3473416499999997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1.8494533100000001</v>
          </cell>
        </row>
        <row r="17">
          <cell r="B17">
            <v>1.23</v>
          </cell>
          <cell r="C17">
            <v>5.47</v>
          </cell>
          <cell r="D17">
            <v>0.89</v>
          </cell>
          <cell r="E17">
            <v>2.4900000000000002</v>
          </cell>
          <cell r="G17">
            <v>5.7966754900000002</v>
          </cell>
          <cell r="H17">
            <v>3.2292730199999999</v>
          </cell>
          <cell r="I17">
            <v>0</v>
          </cell>
          <cell r="J17">
            <v>6.0549700099999999</v>
          </cell>
          <cell r="L17">
            <v>1.7358048100000001</v>
          </cell>
          <cell r="M17">
            <v>1.86402563</v>
          </cell>
          <cell r="N17">
            <v>2.1900373700000002</v>
          </cell>
          <cell r="O17">
            <v>8.6309996099999999</v>
          </cell>
          <cell r="Q17">
            <v>1.618967</v>
          </cell>
          <cell r="R17">
            <v>2.4412224600000001</v>
          </cell>
          <cell r="S17">
            <v>2.1621100100000001</v>
          </cell>
          <cell r="T17">
            <v>4.7858387000000002</v>
          </cell>
          <cell r="V17">
            <v>1.3037159999999999</v>
          </cell>
          <cell r="W17">
            <v>1.9959083</v>
          </cell>
          <cell r="X17">
            <v>2.0080330000000002</v>
          </cell>
          <cell r="Y17">
            <v>2.2268696699999997</v>
          </cell>
          <cell r="AA17">
            <v>5.2461017300000004</v>
          </cell>
          <cell r="AB17">
            <v>4.0383625199999997</v>
          </cell>
          <cell r="AC17">
            <v>4.6664595100000001</v>
          </cell>
          <cell r="AD17">
            <v>4.0383625199999997</v>
          </cell>
          <cell r="AF17">
            <v>3.1478879000000006</v>
          </cell>
          <cell r="AG17">
            <v>1.7018925199999999</v>
          </cell>
          <cell r="AH17">
            <v>4.4794666200000002</v>
          </cell>
          <cell r="AI17">
            <v>5.4650338500000002</v>
          </cell>
          <cell r="AK17">
            <v>2.2039987000000001</v>
          </cell>
          <cell r="AL17">
            <v>2.2837625799999999</v>
          </cell>
          <cell r="AM17">
            <v>4.7254619600000005</v>
          </cell>
          <cell r="AN17">
            <v>5.4650338500000002</v>
          </cell>
          <cell r="AP17">
            <v>2.9807011999999999</v>
          </cell>
          <cell r="AQ17">
            <v>2.15976992</v>
          </cell>
          <cell r="AR17">
            <v>3.6267760500000001</v>
          </cell>
          <cell r="AS17">
            <v>10.0786078</v>
          </cell>
          <cell r="AU17">
            <v>2.57594805</v>
          </cell>
          <cell r="AV17">
            <v>1.42960501</v>
          </cell>
          <cell r="AW17">
            <v>2.5814219999999999</v>
          </cell>
          <cell r="AX17">
            <v>2.6486567700000001</v>
          </cell>
          <cell r="AZ17">
            <v>3.0323039999999999</v>
          </cell>
          <cell r="BA17">
            <v>2.0557599999999998</v>
          </cell>
          <cell r="BB17">
            <v>5.4439830499999999</v>
          </cell>
          <cell r="BC17">
            <v>3.2401350100000004</v>
          </cell>
          <cell r="BE17">
            <v>4.0308782000000001</v>
          </cell>
          <cell r="BF17">
            <v>1.5047422999999998</v>
          </cell>
          <cell r="BG17">
            <v>2.6056254599999997</v>
          </cell>
          <cell r="BH17">
            <v>145.93387750999997</v>
          </cell>
        </row>
        <row r="18">
          <cell r="Q18">
            <v>0</v>
          </cell>
          <cell r="R18">
            <v>0</v>
          </cell>
          <cell r="S18">
            <v>3.5114999999999998</v>
          </cell>
          <cell r="T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E18">
            <v>0</v>
          </cell>
          <cell r="BF18">
            <v>1.4315</v>
          </cell>
          <cell r="BG18">
            <v>0</v>
          </cell>
          <cell r="BH18">
            <v>0</v>
          </cell>
        </row>
        <row r="20">
          <cell r="B20">
            <v>5.49</v>
          </cell>
          <cell r="C20">
            <v>6.11</v>
          </cell>
          <cell r="D20">
            <v>5.62</v>
          </cell>
          <cell r="E20">
            <v>6.48</v>
          </cell>
          <cell r="G20">
            <v>4.8116011099999998</v>
          </cell>
          <cell r="H20">
            <v>7.1844330999999997</v>
          </cell>
          <cell r="I20">
            <v>5.9685149900000001</v>
          </cell>
          <cell r="J20">
            <v>5.2742061200000006</v>
          </cell>
          <cell r="L20">
            <v>6.2312173099999999</v>
          </cell>
          <cell r="M20">
            <v>6.4179028599999999</v>
          </cell>
          <cell r="N20">
            <v>5.4225231100000002</v>
          </cell>
          <cell r="O20">
            <v>7.40805706</v>
          </cell>
          <cell r="Q20">
            <v>3.73</v>
          </cell>
          <cell r="R20">
            <v>7.59</v>
          </cell>
          <cell r="S20">
            <v>6.66</v>
          </cell>
          <cell r="T20">
            <v>10.16</v>
          </cell>
          <cell r="V20">
            <v>6.0533464400000003</v>
          </cell>
          <cell r="W20">
            <v>8.4942821100000003</v>
          </cell>
          <cell r="X20">
            <v>8.4417516799999994</v>
          </cell>
          <cell r="Y20">
            <v>9.5014280299999996</v>
          </cell>
          <cell r="AA20">
            <v>9.0843557799999992</v>
          </cell>
          <cell r="AB20">
            <v>9.5406134599999994</v>
          </cell>
          <cell r="AC20">
            <v>12.582504549999999</v>
          </cell>
          <cell r="AD20">
            <v>9.5406134599999994</v>
          </cell>
          <cell r="AF20">
            <v>13.43609786</v>
          </cell>
          <cell r="AG20">
            <v>6.3940919100000002</v>
          </cell>
          <cell r="AH20">
            <v>18.43939112</v>
          </cell>
          <cell r="AI20">
            <v>8.7538240700000003</v>
          </cell>
          <cell r="AK20">
            <v>6.8257345100000002</v>
          </cell>
          <cell r="AL20">
            <v>15.816792299999999</v>
          </cell>
          <cell r="AM20">
            <v>13.308573170000001</v>
          </cell>
          <cell r="AN20">
            <v>8.7538240700000003</v>
          </cell>
          <cell r="AP20">
            <v>14.772712179999999</v>
          </cell>
          <cell r="AQ20">
            <v>13.18513413</v>
          </cell>
          <cell r="AR20">
            <v>18.09068487</v>
          </cell>
          <cell r="AS20">
            <v>27.913545450000001</v>
          </cell>
          <cell r="AU20">
            <v>10.781911780000001</v>
          </cell>
          <cell r="AV20">
            <v>19.738309739999998</v>
          </cell>
          <cell r="AW20">
            <v>10.30993892</v>
          </cell>
          <cell r="AX20">
            <v>9.3325552100000007</v>
          </cell>
          <cell r="AZ20">
            <v>9.3728511000000001</v>
          </cell>
          <cell r="BA20">
            <v>9.4360021799999991</v>
          </cell>
          <cell r="BB20">
            <v>11.571477760000001</v>
          </cell>
          <cell r="BC20">
            <v>8.7011909099999993</v>
          </cell>
          <cell r="BE20">
            <v>5.3384650900000006</v>
          </cell>
          <cell r="BF20">
            <v>10.116361850000001</v>
          </cell>
          <cell r="BG20">
            <v>10.13698752</v>
          </cell>
          <cell r="BH20">
            <v>14.059124879999999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5.3585835599999996</v>
          </cell>
          <cell r="AB21">
            <v>10.902091389999999</v>
          </cell>
          <cell r="AC21">
            <v>11.94931877</v>
          </cell>
          <cell r="AD21">
            <v>10.902091389999999</v>
          </cell>
          <cell r="AF21">
            <v>0.72070005000000004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</row>
        <row r="22">
          <cell r="B22">
            <v>4.28</v>
          </cell>
          <cell r="C22">
            <v>4.9400000000000004</v>
          </cell>
          <cell r="D22">
            <v>5.22</v>
          </cell>
          <cell r="E22">
            <v>7.78</v>
          </cell>
          <cell r="G22">
            <v>4.7497470799999997</v>
          </cell>
          <cell r="H22">
            <v>5.2806292599999995</v>
          </cell>
          <cell r="I22">
            <v>9.2425330499999987</v>
          </cell>
          <cell r="J22">
            <v>8.6798435299999994</v>
          </cell>
          <cell r="L22">
            <v>9.3296357400000005</v>
          </cell>
          <cell r="M22">
            <v>10.080922989999999</v>
          </cell>
          <cell r="N22">
            <v>10.445336879999999</v>
          </cell>
          <cell r="O22">
            <v>10.343259700000001</v>
          </cell>
          <cell r="Q22">
            <v>10.38</v>
          </cell>
          <cell r="R22">
            <v>7.79</v>
          </cell>
          <cell r="S22">
            <v>11.41</v>
          </cell>
          <cell r="T22">
            <v>9.6199999999999992</v>
          </cell>
          <cell r="V22">
            <v>6.8360166100000006</v>
          </cell>
          <cell r="W22">
            <v>6.1648918200000011</v>
          </cell>
          <cell r="X22">
            <v>8.8897524499999996</v>
          </cell>
          <cell r="Y22">
            <v>9.9383283300000009</v>
          </cell>
          <cell r="AA22">
            <v>4.6524473000000004</v>
          </cell>
          <cell r="AB22">
            <v>5.3971073500000006</v>
          </cell>
          <cell r="AC22">
            <v>6.3549431000000007</v>
          </cell>
          <cell r="AD22">
            <v>5.3971073500000006</v>
          </cell>
          <cell r="AF22">
            <v>5.5633564900000003</v>
          </cell>
          <cell r="AG22">
            <v>5.7627445999999996</v>
          </cell>
          <cell r="AH22">
            <v>2.8999310299999999</v>
          </cell>
          <cell r="AI22">
            <v>13.986405639999999</v>
          </cell>
          <cell r="AK22">
            <v>7.50022915</v>
          </cell>
          <cell r="AL22">
            <v>8.5241128799999988</v>
          </cell>
          <cell r="AM22">
            <v>14.238198410000001</v>
          </cell>
          <cell r="AN22">
            <v>13.986405639999999</v>
          </cell>
          <cell r="AP22">
            <v>7.2150719400000005</v>
          </cell>
          <cell r="AQ22">
            <v>12.681033589999998</v>
          </cell>
          <cell r="AR22">
            <v>12.50212777</v>
          </cell>
          <cell r="AS22">
            <v>12.03361379</v>
          </cell>
          <cell r="AU22">
            <v>13.103590440000001</v>
          </cell>
          <cell r="AV22">
            <v>14.23746817</v>
          </cell>
          <cell r="AW22">
            <v>15.434099760000001</v>
          </cell>
          <cell r="AX22">
            <v>14.689895670000002</v>
          </cell>
          <cell r="AZ22">
            <v>19.363128670000002</v>
          </cell>
          <cell r="BA22">
            <v>24.888875089999999</v>
          </cell>
          <cell r="BB22">
            <v>25.47248038</v>
          </cell>
          <cell r="BC22">
            <v>20.577041859999998</v>
          </cell>
          <cell r="BE22">
            <v>15.71244873</v>
          </cell>
          <cell r="BF22">
            <v>27.176816339999995</v>
          </cell>
          <cell r="BG22">
            <v>26.537159240000001</v>
          </cell>
          <cell r="BH22">
            <v>33.517800829999999</v>
          </cell>
        </row>
        <row r="23">
          <cell r="B23">
            <v>1.59</v>
          </cell>
          <cell r="C23">
            <v>2.04</v>
          </cell>
          <cell r="D23">
            <v>4.33</v>
          </cell>
          <cell r="E23">
            <v>3.55</v>
          </cell>
          <cell r="G23">
            <v>2.8279691200000001</v>
          </cell>
          <cell r="H23">
            <v>0</v>
          </cell>
          <cell r="I23">
            <v>5.0551559299999997</v>
          </cell>
          <cell r="J23">
            <v>2.7265768000000001</v>
          </cell>
          <cell r="L23">
            <v>3.3635591100000002</v>
          </cell>
          <cell r="M23">
            <v>3.9833881900000003</v>
          </cell>
          <cell r="N23">
            <v>3.89396268</v>
          </cell>
          <cell r="O23">
            <v>3.60169432</v>
          </cell>
          <cell r="Q23">
            <v>3.76</v>
          </cell>
          <cell r="R23">
            <v>3.11</v>
          </cell>
          <cell r="S23">
            <v>4.59</v>
          </cell>
          <cell r="T23">
            <v>4.82</v>
          </cell>
          <cell r="V23">
            <v>3.9892805300000003</v>
          </cell>
          <cell r="W23">
            <v>5.13454035</v>
          </cell>
          <cell r="X23">
            <v>4.8379872900000001</v>
          </cell>
          <cell r="Y23">
            <v>4.2925777600000004</v>
          </cell>
          <cell r="AA23">
            <v>9.8174482199999993</v>
          </cell>
          <cell r="AB23">
            <v>10.342366119999999</v>
          </cell>
          <cell r="AC23">
            <v>13.439632719999999</v>
          </cell>
          <cell r="AD23">
            <v>10.342366119999999</v>
          </cell>
          <cell r="AF23">
            <v>3.8088553199999997</v>
          </cell>
          <cell r="AG23">
            <v>4.9201590399999997</v>
          </cell>
          <cell r="AH23">
            <v>2.0302992799999999</v>
          </cell>
          <cell r="AI23">
            <v>9.9821031599999994</v>
          </cell>
          <cell r="AK23">
            <v>4.9123625099999995</v>
          </cell>
          <cell r="AL23">
            <v>5.6841184999999994</v>
          </cell>
          <cell r="AM23">
            <v>8.0378508999999987</v>
          </cell>
          <cell r="AN23">
            <v>9.9821031599999994</v>
          </cell>
          <cell r="AP23">
            <v>3.3850266900000001</v>
          </cell>
          <cell r="AQ23">
            <v>6.2280257199999998</v>
          </cell>
          <cell r="AR23">
            <v>6.8459490499999998</v>
          </cell>
          <cell r="AS23">
            <v>3.04676144</v>
          </cell>
          <cell r="AU23">
            <v>5.1662572600000001</v>
          </cell>
          <cell r="AV23">
            <v>6.2528980000000001</v>
          </cell>
          <cell r="AW23">
            <v>6.2931300400000003</v>
          </cell>
          <cell r="AX23">
            <v>5.7915907100000004</v>
          </cell>
          <cell r="AZ23">
            <v>0</v>
          </cell>
          <cell r="BA23">
            <v>0</v>
          </cell>
          <cell r="BB23">
            <v>0</v>
          </cell>
          <cell r="BC23">
            <v>1.80716473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4">
          <cell r="B24">
            <v>44.28</v>
          </cell>
          <cell r="C24">
            <v>78.8</v>
          </cell>
          <cell r="D24">
            <v>65.319999999999993</v>
          </cell>
          <cell r="E24">
            <v>31.66</v>
          </cell>
          <cell r="G24">
            <v>17.339592140000001</v>
          </cell>
          <cell r="H24">
            <v>38.774517509999995</v>
          </cell>
          <cell r="I24">
            <v>18.070271990000002</v>
          </cell>
          <cell r="J24">
            <v>27.835636839999999</v>
          </cell>
          <cell r="L24">
            <v>21.438020520000002</v>
          </cell>
          <cell r="M24">
            <v>27.117782420000001</v>
          </cell>
          <cell r="N24">
            <v>19.505948610000001</v>
          </cell>
          <cell r="O24">
            <v>46.88786442</v>
          </cell>
          <cell r="Q24">
            <v>75.209999999999994</v>
          </cell>
          <cell r="R24">
            <v>81.510000000000005</v>
          </cell>
          <cell r="S24">
            <v>64.08</v>
          </cell>
          <cell r="T24">
            <v>109.15</v>
          </cell>
          <cell r="V24">
            <v>83.973613999999998</v>
          </cell>
          <cell r="W24">
            <v>81.933152399999997</v>
          </cell>
          <cell r="X24">
            <v>93.110605800000002</v>
          </cell>
          <cell r="Y24">
            <v>106.67293810000001</v>
          </cell>
          <cell r="AA24">
            <v>93.746281699999997</v>
          </cell>
          <cell r="AB24">
            <v>105.7453129</v>
          </cell>
          <cell r="AC24">
            <v>86.147303300000004</v>
          </cell>
          <cell r="AD24">
            <v>105.7453129</v>
          </cell>
          <cell r="AF24">
            <v>129.1309938</v>
          </cell>
          <cell r="AG24">
            <v>76.436537000000001</v>
          </cell>
          <cell r="AH24">
            <v>146.7900353</v>
          </cell>
          <cell r="AI24">
            <v>68.032498000000004</v>
          </cell>
          <cell r="AK24">
            <v>127.892723</v>
          </cell>
          <cell r="AL24">
            <v>83.686554000000001</v>
          </cell>
          <cell r="AM24">
            <v>184.32631700000002</v>
          </cell>
          <cell r="AN24">
            <v>68.032498000000004</v>
          </cell>
          <cell r="AP24">
            <v>87.374693000000008</v>
          </cell>
          <cell r="AQ24">
            <v>52.508755000000001</v>
          </cell>
          <cell r="AR24">
            <v>26.811892</v>
          </cell>
          <cell r="AS24">
            <v>131.78645800000001</v>
          </cell>
          <cell r="AU24">
            <v>146.13340399999998</v>
          </cell>
          <cell r="AV24">
            <v>80.834320999999989</v>
          </cell>
          <cell r="AW24">
            <v>147.95582000000002</v>
          </cell>
          <cell r="AX24">
            <v>123.41117299999999</v>
          </cell>
          <cell r="AZ24">
            <v>74.895667000000003</v>
          </cell>
          <cell r="BA24">
            <v>217.27881100000002</v>
          </cell>
          <cell r="BB24">
            <v>206.31804</v>
          </cell>
          <cell r="BC24">
            <v>140.162891</v>
          </cell>
          <cell r="BE24">
            <v>83.878062</v>
          </cell>
          <cell r="BF24">
            <v>149.25015200000001</v>
          </cell>
          <cell r="BG24">
            <v>166.61390399999999</v>
          </cell>
          <cell r="BH24">
            <v>133.25456500000001</v>
          </cell>
        </row>
        <row r="25">
          <cell r="B25">
            <v>0.38</v>
          </cell>
          <cell r="C25">
            <v>0.39</v>
          </cell>
          <cell r="D25">
            <v>0.18</v>
          </cell>
          <cell r="E25">
            <v>0.39</v>
          </cell>
          <cell r="G25">
            <v>0.48768376000000002</v>
          </cell>
          <cell r="H25">
            <v>0.50921591999999993</v>
          </cell>
          <cell r="I25">
            <v>1.1342302500000001</v>
          </cell>
          <cell r="J25">
            <v>0.55984022</v>
          </cell>
          <cell r="L25">
            <v>0.14935692</v>
          </cell>
          <cell r="M25">
            <v>0.65119558</v>
          </cell>
          <cell r="N25">
            <v>0.18147545000000001</v>
          </cell>
          <cell r="O25">
            <v>0.59921732999999999</v>
          </cell>
          <cell r="Q25">
            <v>0.75</v>
          </cell>
          <cell r="S25">
            <v>5.08</v>
          </cell>
          <cell r="T25">
            <v>9.89</v>
          </cell>
          <cell r="AA25">
            <v>0.43898253999999998</v>
          </cell>
          <cell r="AB25">
            <v>0.58878644000000002</v>
          </cell>
          <cell r="AC25">
            <v>0.77649233999999989</v>
          </cell>
          <cell r="AD25">
            <v>0.58878644000000002</v>
          </cell>
          <cell r="AF25">
            <v>0.79285627000000003</v>
          </cell>
          <cell r="AG25">
            <v>11.646928880000001</v>
          </cell>
          <cell r="AH25">
            <v>15.40080457</v>
          </cell>
          <cell r="AI25">
            <v>7.0193657600000003</v>
          </cell>
          <cell r="AK25">
            <v>11.75048438</v>
          </cell>
          <cell r="AL25">
            <v>4.7176829300000005</v>
          </cell>
          <cell r="AM25">
            <v>10.98590778</v>
          </cell>
          <cell r="AN25">
            <v>7.0193657600000003</v>
          </cell>
          <cell r="AP25">
            <v>0.59192082999999995</v>
          </cell>
          <cell r="AQ25">
            <v>7.4940496499999991</v>
          </cell>
          <cell r="AR25">
            <v>1.2483114400000002</v>
          </cell>
          <cell r="AS25">
            <v>11.280068420000001</v>
          </cell>
          <cell r="AU25">
            <v>89.403526759999991</v>
          </cell>
          <cell r="AV25">
            <v>0.80853869</v>
          </cell>
          <cell r="AW25">
            <v>96.88217207000001</v>
          </cell>
          <cell r="AX25">
            <v>4.1791125099999995</v>
          </cell>
          <cell r="AZ25">
            <v>5.8886731299999999</v>
          </cell>
          <cell r="BA25">
            <v>3.7744362599999994</v>
          </cell>
          <cell r="BB25">
            <v>0.65014679000000009</v>
          </cell>
          <cell r="BC25">
            <v>31.000289730000002</v>
          </cell>
          <cell r="BE25">
            <v>9.5493640400000004</v>
          </cell>
          <cell r="BF25">
            <v>11.482045980000001</v>
          </cell>
          <cell r="BG25">
            <v>11.366043980000001</v>
          </cell>
          <cell r="BH25">
            <v>12.922948080000001</v>
          </cell>
        </row>
        <row r="27">
          <cell r="B27">
            <v>126.53</v>
          </cell>
          <cell r="C27">
            <v>117.45</v>
          </cell>
          <cell r="D27">
            <v>230.3</v>
          </cell>
          <cell r="E27">
            <v>117.23</v>
          </cell>
          <cell r="G27">
            <v>228.84772412000001</v>
          </cell>
          <cell r="H27">
            <v>182.06279822000002</v>
          </cell>
          <cell r="I27">
            <v>169.93290241</v>
          </cell>
          <cell r="J27">
            <v>99.910094670000007</v>
          </cell>
          <cell r="L27">
            <v>201.49095783000001</v>
          </cell>
          <cell r="M27">
            <v>105.97835570999999</v>
          </cell>
          <cell r="N27">
            <v>110.72652146999999</v>
          </cell>
          <cell r="O27">
            <v>326.63747095999997</v>
          </cell>
          <cell r="Q27">
            <v>104.95</v>
          </cell>
          <cell r="R27">
            <v>112.02</v>
          </cell>
          <cell r="S27">
            <v>230.46</v>
          </cell>
          <cell r="T27">
            <v>272.08</v>
          </cell>
          <cell r="V27">
            <v>117.7450118</v>
          </cell>
          <cell r="W27">
            <v>120.40783134</v>
          </cell>
          <cell r="X27">
            <v>272.00542786</v>
          </cell>
          <cell r="Y27">
            <v>113.51271498999999</v>
          </cell>
          <cell r="AA27">
            <v>149.36232404</v>
          </cell>
          <cell r="AB27">
            <v>72.637225360000002</v>
          </cell>
          <cell r="AC27">
            <v>149.53327443000001</v>
          </cell>
          <cell r="AD27">
            <v>72.637225360000002</v>
          </cell>
          <cell r="AF27">
            <v>209.31358269</v>
          </cell>
          <cell r="AG27">
            <v>215.59420286</v>
          </cell>
          <cell r="AH27">
            <v>232.21362162000003</v>
          </cell>
          <cell r="AI27">
            <v>200.24617545999999</v>
          </cell>
          <cell r="AK27">
            <v>224.36849341000004</v>
          </cell>
          <cell r="AL27">
            <v>215.43691461000003</v>
          </cell>
          <cell r="AM27">
            <v>304.93059190999998</v>
          </cell>
          <cell r="AN27">
            <v>200.24617545999999</v>
          </cell>
          <cell r="AP27">
            <v>222.42861364000001</v>
          </cell>
          <cell r="AQ27">
            <v>157.79514864999999</v>
          </cell>
          <cell r="AR27">
            <v>228.79087465000003</v>
          </cell>
          <cell r="AS27">
            <v>389.50916501</v>
          </cell>
          <cell r="AU27">
            <v>145.21088803999999</v>
          </cell>
          <cell r="AV27">
            <v>235.13951188999999</v>
          </cell>
          <cell r="AW27">
            <v>69.816756389999995</v>
          </cell>
          <cell r="AX27">
            <v>255.44284472999999</v>
          </cell>
          <cell r="AZ27">
            <v>231.62568389</v>
          </cell>
          <cell r="BA27">
            <v>86.727219510000012</v>
          </cell>
          <cell r="BB27">
            <v>0</v>
          </cell>
          <cell r="BC27">
            <v>635.40985384999999</v>
          </cell>
          <cell r="BE27">
            <v>262.93731158999998</v>
          </cell>
          <cell r="BF27">
            <v>236.49250056</v>
          </cell>
          <cell r="BG27">
            <v>250.40514748999999</v>
          </cell>
          <cell r="BH27">
            <v>310.47145104000003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S29">
            <v>122.9</v>
          </cell>
          <cell r="T29">
            <v>74.72</v>
          </cell>
          <cell r="V29">
            <v>96.956599999999995</v>
          </cell>
          <cell r="W29">
            <v>0</v>
          </cell>
          <cell r="X29">
            <v>99.427400000000006</v>
          </cell>
          <cell r="Y29">
            <v>35.218057760000001</v>
          </cell>
          <cell r="AA29">
            <v>135.18020000000001</v>
          </cell>
          <cell r="AB29">
            <v>165.18549999999999</v>
          </cell>
          <cell r="AC29">
            <v>11.830500000000001</v>
          </cell>
          <cell r="AD29">
            <v>165.18549999999999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223.4171</v>
          </cell>
          <cell r="AL29">
            <v>0</v>
          </cell>
          <cell r="AM29">
            <v>64.284397999999996</v>
          </cell>
          <cell r="AN29">
            <v>0</v>
          </cell>
          <cell r="AP29">
            <v>34.760171499999998</v>
          </cell>
          <cell r="AQ29">
            <v>165.28991284</v>
          </cell>
          <cell r="AR29">
            <v>414.35574826999999</v>
          </cell>
          <cell r="AS29">
            <v>286.91854988</v>
          </cell>
          <cell r="AU29">
            <v>296.62693300000001</v>
          </cell>
          <cell r="AV29">
            <v>113.36449999999999</v>
          </cell>
          <cell r="AW29">
            <v>6.9890999999999996</v>
          </cell>
          <cell r="AX29">
            <v>337.51928796000004</v>
          </cell>
          <cell r="AZ29">
            <v>290.56450000000001</v>
          </cell>
          <cell r="BA29">
            <v>0</v>
          </cell>
          <cell r="BB29">
            <v>123.8922</v>
          </cell>
          <cell r="BC29">
            <v>271.90751296000002</v>
          </cell>
          <cell r="BE29">
            <v>213.5352</v>
          </cell>
          <cell r="BF29">
            <v>58.362200000000001</v>
          </cell>
          <cell r="BG29">
            <v>249.17260000000002</v>
          </cell>
          <cell r="BH29">
            <v>73.210499999999996</v>
          </cell>
        </row>
        <row r="30">
          <cell r="B30">
            <v>63.94</v>
          </cell>
          <cell r="C30">
            <v>175.09</v>
          </cell>
          <cell r="D30">
            <v>153.38999999999999</v>
          </cell>
          <cell r="E30">
            <v>1302.49</v>
          </cell>
          <cell r="G30">
            <v>45.327672790000001</v>
          </cell>
          <cell r="H30">
            <v>89.290199999999999</v>
          </cell>
          <cell r="I30">
            <v>0</v>
          </cell>
          <cell r="J30">
            <v>0</v>
          </cell>
          <cell r="L30">
            <v>222.82550000000001</v>
          </cell>
          <cell r="M30">
            <v>0</v>
          </cell>
          <cell r="N30">
            <v>100.24698000000001</v>
          </cell>
          <cell r="O30">
            <v>1026.7292199999999</v>
          </cell>
          <cell r="Q30">
            <v>106.47</v>
          </cell>
          <cell r="R30">
            <v>125.33</v>
          </cell>
          <cell r="S30">
            <v>32.69</v>
          </cell>
          <cell r="T30">
            <v>929.7</v>
          </cell>
          <cell r="V30">
            <v>0</v>
          </cell>
          <cell r="W30">
            <v>0</v>
          </cell>
          <cell r="X30">
            <v>33.408687499999999</v>
          </cell>
          <cell r="Y30">
            <v>144.60262</v>
          </cell>
          <cell r="AF30">
            <v>133.0231</v>
          </cell>
          <cell r="AG30">
            <v>182.96280000000002</v>
          </cell>
          <cell r="AH30">
            <v>198.427099</v>
          </cell>
          <cell r="AI30">
            <v>174.89789999999999</v>
          </cell>
          <cell r="AK30">
            <v>0</v>
          </cell>
          <cell r="AL30">
            <v>206.95410000000001</v>
          </cell>
          <cell r="AM30">
            <v>232.67138199999999</v>
          </cell>
          <cell r="AN30">
            <v>174.89789999999999</v>
          </cell>
          <cell r="AP30">
            <v>247.96585325000001</v>
          </cell>
          <cell r="AQ30">
            <v>0</v>
          </cell>
          <cell r="AR30">
            <v>0</v>
          </cell>
          <cell r="AS30">
            <v>0</v>
          </cell>
          <cell r="AU30">
            <v>0</v>
          </cell>
          <cell r="AV30">
            <v>97.285579119999994</v>
          </cell>
          <cell r="AW30">
            <v>273.55428938</v>
          </cell>
          <cell r="AX30">
            <v>48.582762000000002</v>
          </cell>
          <cell r="AZ30">
            <v>0</v>
          </cell>
          <cell r="BA30">
            <v>137.75494312000001</v>
          </cell>
          <cell r="BB30">
            <v>44.865261000000004</v>
          </cell>
          <cell r="BC30">
            <v>89.648506999999995</v>
          </cell>
          <cell r="BE30">
            <v>0</v>
          </cell>
          <cell r="BF30">
            <v>0</v>
          </cell>
          <cell r="BG30">
            <v>41.332504999999998</v>
          </cell>
          <cell r="BH30">
            <v>187.71936805999999</v>
          </cell>
        </row>
        <row r="32">
          <cell r="Q32">
            <v>0</v>
          </cell>
          <cell r="R32">
            <v>0</v>
          </cell>
          <cell r="S32">
            <v>0</v>
          </cell>
          <cell r="T32">
            <v>0</v>
          </cell>
          <cell r="AP32">
            <v>0</v>
          </cell>
          <cell r="AQ32">
            <v>0</v>
          </cell>
          <cell r="AR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Z32">
            <v>0</v>
          </cell>
          <cell r="BA32">
            <v>4.8770000000000003E-3</v>
          </cell>
          <cell r="BB32">
            <v>2.56283E-2</v>
          </cell>
          <cell r="BC32">
            <v>7.9705399999999996E-2</v>
          </cell>
          <cell r="BE32">
            <v>8.1116999999999995E-2</v>
          </cell>
          <cell r="BF32">
            <v>9.0430500000000011E-2</v>
          </cell>
          <cell r="BG32">
            <v>0</v>
          </cell>
        </row>
        <row r="34">
          <cell r="AP34">
            <v>0</v>
          </cell>
          <cell r="AQ34">
            <v>0</v>
          </cell>
          <cell r="AR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AP35">
            <v>0</v>
          </cell>
          <cell r="AQ35">
            <v>0</v>
          </cell>
          <cell r="AR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AP36">
            <v>0</v>
          </cell>
          <cell r="AQ36">
            <v>0</v>
          </cell>
          <cell r="AR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ตรมาส"/>
      <sheetName val="รายปี"/>
      <sheetName val="เทศบาลนคร"/>
      <sheetName val="เทศบาลเมือง"/>
      <sheetName val="เทศบาลตำบล"/>
      <sheetName val="รายชื่อเทศบาลตำบล 100 แห่ง"/>
      <sheetName val="รายชื่อเทศบาลตำบล 200 แห่ง"/>
      <sheetName val="รายชื่อเทศบาลตำบล 300 แห่ง"/>
      <sheetName val="รายชื่อเทศบาลตำบล 400 แห่ง"/>
      <sheetName val="Sheet1"/>
    </sheetNames>
    <sheetDataSet>
      <sheetData sheetId="0" refreshError="1">
        <row r="14">
          <cell r="AO14">
            <v>7489.9862567299997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ตรมาส"/>
      <sheetName val="รายปี"/>
    </sheetNames>
    <sheetDataSet>
      <sheetData sheetId="0" refreshError="1">
        <row r="9">
          <cell r="AO9">
            <v>130.97802392999998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ตรมาส"/>
      <sheetName val="รายปี"/>
    </sheetNames>
    <sheetDataSet>
      <sheetData sheetId="0" refreshError="1">
        <row r="9">
          <cell r="AO9">
            <v>3.66531933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9"/>
  <sheetViews>
    <sheetView zoomScale="85" zoomScaleNormal="85" zoomScaleSheetLayoutView="100" workbookViewId="0">
      <pane xSplit="51" ySplit="6" topLeftCell="BG37" activePane="bottomRight" state="frozen"/>
      <selection pane="topRight" activeCell="AZ1" sqref="AZ1"/>
      <selection pane="bottomLeft" activeCell="A7" sqref="A7"/>
      <selection pane="bottomRight" activeCell="BT48" sqref="BT48"/>
    </sheetView>
  </sheetViews>
  <sheetFormatPr defaultColWidth="9" defaultRowHeight="24"/>
  <cols>
    <col min="1" max="1" width="56.54296875" style="7" customWidth="1"/>
    <col min="2" max="5" width="12.453125" style="77" hidden="1" customWidth="1"/>
    <col min="6" max="6" width="12.7265625" style="77" hidden="1" customWidth="1"/>
    <col min="7" max="10" width="12.453125" style="77" hidden="1" customWidth="1"/>
    <col min="11" max="11" width="12.7265625" style="77" hidden="1" customWidth="1"/>
    <col min="12" max="15" width="12.453125" style="77" hidden="1" customWidth="1"/>
    <col min="16" max="16" width="12.7265625" style="77" hidden="1" customWidth="1"/>
    <col min="17" max="20" width="12.453125" style="77" hidden="1" customWidth="1"/>
    <col min="21" max="21" width="12.7265625" style="77" hidden="1" customWidth="1"/>
    <col min="22" max="25" width="12.453125" style="77" hidden="1" customWidth="1"/>
    <col min="26" max="26" width="12.7265625" style="77" hidden="1" customWidth="1"/>
    <col min="27" max="30" width="12.453125" style="77" hidden="1" customWidth="1"/>
    <col min="31" max="31" width="12.7265625" style="77" hidden="1" customWidth="1"/>
    <col min="32" max="35" width="12.453125" style="77" hidden="1" customWidth="1"/>
    <col min="36" max="36" width="12.7265625" style="77" hidden="1" customWidth="1"/>
    <col min="37" max="40" width="12.453125" style="77" hidden="1" customWidth="1"/>
    <col min="41" max="41" width="12.7265625" style="77" hidden="1" customWidth="1"/>
    <col min="42" max="45" width="12.453125" style="77" hidden="1" customWidth="1"/>
    <col min="46" max="46" width="12.7265625" style="77" hidden="1" customWidth="1"/>
    <col min="47" max="50" width="12.453125" style="77" hidden="1" customWidth="1"/>
    <col min="51" max="51" width="12.7265625" style="77" hidden="1" customWidth="1"/>
    <col min="52" max="55" width="12.453125" style="7" bestFit="1" customWidth="1"/>
    <col min="56" max="56" width="12.7265625" style="7" bestFit="1" customWidth="1"/>
    <col min="57" max="60" width="12.453125" style="7" bestFit="1" customWidth="1"/>
    <col min="61" max="61" width="12.7265625" style="7" bestFit="1" customWidth="1"/>
    <col min="62" max="64" width="12.453125" style="7" bestFit="1" customWidth="1"/>
    <col min="65" max="66" width="13.7265625" style="7" bestFit="1" customWidth="1"/>
    <col min="67" max="69" width="12.26953125" style="7" bestFit="1" customWidth="1"/>
    <col min="70" max="70" width="14.1796875" style="7" bestFit="1" customWidth="1"/>
    <col min="71" max="71" width="12.81640625" style="7" bestFit="1" customWidth="1"/>
    <col min="72" max="251" width="9" style="7"/>
    <col min="252" max="252" width="53.453125" style="7" customWidth="1"/>
    <col min="253" max="253" width="11.54296875" style="7" bestFit="1" customWidth="1"/>
    <col min="254" max="256" width="12.26953125" style="7" bestFit="1" customWidth="1"/>
    <col min="257" max="257" width="11.54296875" style="7" bestFit="1" customWidth="1"/>
    <col min="258" max="258" width="12.26953125" style="7" bestFit="1" customWidth="1"/>
    <col min="259" max="260" width="11.453125" style="7" bestFit="1" customWidth="1"/>
    <col min="261" max="261" width="11.26953125" style="7" bestFit="1" customWidth="1"/>
    <col min="262" max="262" width="11.54296875" style="7" bestFit="1" customWidth="1"/>
    <col min="263" max="266" width="12.26953125" style="7" bestFit="1" customWidth="1"/>
    <col min="267" max="267" width="12.81640625" style="7" bestFit="1" customWidth="1"/>
    <col min="268" max="268" width="11.26953125" style="7" bestFit="1" customWidth="1"/>
    <col min="269" max="271" width="12.26953125" style="7" bestFit="1" customWidth="1"/>
    <col min="272" max="272" width="12.81640625" style="7" bestFit="1" customWidth="1"/>
    <col min="273" max="276" width="12.26953125" style="7" bestFit="1" customWidth="1"/>
    <col min="277" max="277" width="11.54296875" style="7" bestFit="1" customWidth="1"/>
    <col min="278" max="281" width="12.26953125" style="7" bestFit="1" customWidth="1"/>
    <col min="282" max="282" width="11.54296875" style="7" bestFit="1" customWidth="1"/>
    <col min="283" max="286" width="12.26953125" style="7" bestFit="1" customWidth="1"/>
    <col min="287" max="287" width="13.1796875" style="7" bestFit="1" customWidth="1"/>
    <col min="288" max="288" width="12.26953125" style="7" bestFit="1" customWidth="1"/>
    <col min="289" max="290" width="13.7265625" style="7" bestFit="1" customWidth="1"/>
    <col min="291" max="291" width="12.453125" style="7" bestFit="1" customWidth="1"/>
    <col min="292" max="292" width="12.7265625" style="7" bestFit="1" customWidth="1"/>
    <col min="293" max="293" width="12.453125" style="7" bestFit="1" customWidth="1"/>
    <col min="294" max="295" width="13.7265625" style="7" bestFit="1" customWidth="1"/>
    <col min="296" max="296" width="12.453125" style="7" bestFit="1" customWidth="1"/>
    <col min="297" max="297" width="12.7265625" style="7" bestFit="1" customWidth="1"/>
    <col min="298" max="298" width="12.453125" style="7" bestFit="1" customWidth="1"/>
    <col min="299" max="300" width="13.7265625" style="7" bestFit="1" customWidth="1"/>
    <col min="301" max="301" width="12.453125" style="7" bestFit="1" customWidth="1"/>
    <col min="302" max="302" width="12.7265625" style="7" bestFit="1" customWidth="1"/>
    <col min="303" max="303" width="13.26953125" style="7" bestFit="1" customWidth="1"/>
    <col min="304" max="306" width="13.453125" style="7" bestFit="1" customWidth="1"/>
    <col min="307" max="307" width="13.1796875" style="7" bestFit="1" customWidth="1"/>
    <col min="308" max="308" width="13.26953125" style="7" bestFit="1" customWidth="1"/>
    <col min="309" max="311" width="13.453125" style="7" bestFit="1" customWidth="1"/>
    <col min="312" max="312" width="13.1796875" style="7" customWidth="1"/>
    <col min="313" max="313" width="16" style="7" customWidth="1"/>
    <col min="314" max="314" width="15" style="7" customWidth="1"/>
    <col min="315" max="315" width="12.453125" style="7" bestFit="1" customWidth="1"/>
    <col min="316" max="507" width="9" style="7"/>
    <col min="508" max="508" width="53.453125" style="7" customWidth="1"/>
    <col min="509" max="509" width="11.54296875" style="7" bestFit="1" customWidth="1"/>
    <col min="510" max="512" width="12.26953125" style="7" bestFit="1" customWidth="1"/>
    <col min="513" max="513" width="11.54296875" style="7" bestFit="1" customWidth="1"/>
    <col min="514" max="514" width="12.26953125" style="7" bestFit="1" customWidth="1"/>
    <col min="515" max="516" width="11.453125" style="7" bestFit="1" customWidth="1"/>
    <col min="517" max="517" width="11.26953125" style="7" bestFit="1" customWidth="1"/>
    <col min="518" max="518" width="11.54296875" style="7" bestFit="1" customWidth="1"/>
    <col min="519" max="522" width="12.26953125" style="7" bestFit="1" customWidth="1"/>
    <col min="523" max="523" width="12.81640625" style="7" bestFit="1" customWidth="1"/>
    <col min="524" max="524" width="11.26953125" style="7" bestFit="1" customWidth="1"/>
    <col min="525" max="527" width="12.26953125" style="7" bestFit="1" customWidth="1"/>
    <col min="528" max="528" width="12.81640625" style="7" bestFit="1" customWidth="1"/>
    <col min="529" max="532" width="12.26953125" style="7" bestFit="1" customWidth="1"/>
    <col min="533" max="533" width="11.54296875" style="7" bestFit="1" customWidth="1"/>
    <col min="534" max="537" width="12.26953125" style="7" bestFit="1" customWidth="1"/>
    <col min="538" max="538" width="11.54296875" style="7" bestFit="1" customWidth="1"/>
    <col min="539" max="542" width="12.26953125" style="7" bestFit="1" customWidth="1"/>
    <col min="543" max="543" width="13.1796875" style="7" bestFit="1" customWidth="1"/>
    <col min="544" max="544" width="12.26953125" style="7" bestFit="1" customWidth="1"/>
    <col min="545" max="546" width="13.7265625" style="7" bestFit="1" customWidth="1"/>
    <col min="547" max="547" width="12.453125" style="7" bestFit="1" customWidth="1"/>
    <col min="548" max="548" width="12.7265625" style="7" bestFit="1" customWidth="1"/>
    <col min="549" max="549" width="12.453125" style="7" bestFit="1" customWidth="1"/>
    <col min="550" max="551" width="13.7265625" style="7" bestFit="1" customWidth="1"/>
    <col min="552" max="552" width="12.453125" style="7" bestFit="1" customWidth="1"/>
    <col min="553" max="553" width="12.7265625" style="7" bestFit="1" customWidth="1"/>
    <col min="554" max="554" width="12.453125" style="7" bestFit="1" customWidth="1"/>
    <col min="555" max="556" width="13.7265625" style="7" bestFit="1" customWidth="1"/>
    <col min="557" max="557" width="12.453125" style="7" bestFit="1" customWidth="1"/>
    <col min="558" max="558" width="12.7265625" style="7" bestFit="1" customWidth="1"/>
    <col min="559" max="559" width="13.26953125" style="7" bestFit="1" customWidth="1"/>
    <col min="560" max="562" width="13.453125" style="7" bestFit="1" customWidth="1"/>
    <col min="563" max="563" width="13.1796875" style="7" bestFit="1" customWidth="1"/>
    <col min="564" max="564" width="13.26953125" style="7" bestFit="1" customWidth="1"/>
    <col min="565" max="567" width="13.453125" style="7" bestFit="1" customWidth="1"/>
    <col min="568" max="568" width="13.1796875" style="7" customWidth="1"/>
    <col min="569" max="569" width="16" style="7" customWidth="1"/>
    <col min="570" max="570" width="15" style="7" customWidth="1"/>
    <col min="571" max="571" width="12.453125" style="7" bestFit="1" customWidth="1"/>
    <col min="572" max="763" width="9" style="7"/>
    <col min="764" max="764" width="53.453125" style="7" customWidth="1"/>
    <col min="765" max="765" width="11.54296875" style="7" bestFit="1" customWidth="1"/>
    <col min="766" max="768" width="12.26953125" style="7" bestFit="1" customWidth="1"/>
    <col min="769" max="769" width="11.54296875" style="7" bestFit="1" customWidth="1"/>
    <col min="770" max="770" width="12.26953125" style="7" bestFit="1" customWidth="1"/>
    <col min="771" max="772" width="11.453125" style="7" bestFit="1" customWidth="1"/>
    <col min="773" max="773" width="11.26953125" style="7" bestFit="1" customWidth="1"/>
    <col min="774" max="774" width="11.54296875" style="7" bestFit="1" customWidth="1"/>
    <col min="775" max="778" width="12.26953125" style="7" bestFit="1" customWidth="1"/>
    <col min="779" max="779" width="12.81640625" style="7" bestFit="1" customWidth="1"/>
    <col min="780" max="780" width="11.26953125" style="7" bestFit="1" customWidth="1"/>
    <col min="781" max="783" width="12.26953125" style="7" bestFit="1" customWidth="1"/>
    <col min="784" max="784" width="12.81640625" style="7" bestFit="1" customWidth="1"/>
    <col min="785" max="788" width="12.26953125" style="7" bestFit="1" customWidth="1"/>
    <col min="789" max="789" width="11.54296875" style="7" bestFit="1" customWidth="1"/>
    <col min="790" max="793" width="12.26953125" style="7" bestFit="1" customWidth="1"/>
    <col min="794" max="794" width="11.54296875" style="7" bestFit="1" customWidth="1"/>
    <col min="795" max="798" width="12.26953125" style="7" bestFit="1" customWidth="1"/>
    <col min="799" max="799" width="13.1796875" style="7" bestFit="1" customWidth="1"/>
    <col min="800" max="800" width="12.26953125" style="7" bestFit="1" customWidth="1"/>
    <col min="801" max="802" width="13.7265625" style="7" bestFit="1" customWidth="1"/>
    <col min="803" max="803" width="12.453125" style="7" bestFit="1" customWidth="1"/>
    <col min="804" max="804" width="12.7265625" style="7" bestFit="1" customWidth="1"/>
    <col min="805" max="805" width="12.453125" style="7" bestFit="1" customWidth="1"/>
    <col min="806" max="807" width="13.7265625" style="7" bestFit="1" customWidth="1"/>
    <col min="808" max="808" width="12.453125" style="7" bestFit="1" customWidth="1"/>
    <col min="809" max="809" width="12.7265625" style="7" bestFit="1" customWidth="1"/>
    <col min="810" max="810" width="12.453125" style="7" bestFit="1" customWidth="1"/>
    <col min="811" max="812" width="13.7265625" style="7" bestFit="1" customWidth="1"/>
    <col min="813" max="813" width="12.453125" style="7" bestFit="1" customWidth="1"/>
    <col min="814" max="814" width="12.7265625" style="7" bestFit="1" customWidth="1"/>
    <col min="815" max="815" width="13.26953125" style="7" bestFit="1" customWidth="1"/>
    <col min="816" max="818" width="13.453125" style="7" bestFit="1" customWidth="1"/>
    <col min="819" max="819" width="13.1796875" style="7" bestFit="1" customWidth="1"/>
    <col min="820" max="820" width="13.26953125" style="7" bestFit="1" customWidth="1"/>
    <col min="821" max="823" width="13.453125" style="7" bestFit="1" customWidth="1"/>
    <col min="824" max="824" width="13.1796875" style="7" customWidth="1"/>
    <col min="825" max="825" width="16" style="7" customWidth="1"/>
    <col min="826" max="826" width="15" style="7" customWidth="1"/>
    <col min="827" max="827" width="12.453125" style="7" bestFit="1" customWidth="1"/>
    <col min="828" max="1019" width="9" style="7"/>
    <col min="1020" max="1020" width="53.453125" style="7" customWidth="1"/>
    <col min="1021" max="1021" width="11.54296875" style="7" bestFit="1" customWidth="1"/>
    <col min="1022" max="1024" width="12.26953125" style="7" bestFit="1" customWidth="1"/>
    <col min="1025" max="1025" width="11.54296875" style="7" bestFit="1" customWidth="1"/>
    <col min="1026" max="1026" width="12.26953125" style="7" bestFit="1" customWidth="1"/>
    <col min="1027" max="1028" width="11.453125" style="7" bestFit="1" customWidth="1"/>
    <col min="1029" max="1029" width="11.26953125" style="7" bestFit="1" customWidth="1"/>
    <col min="1030" max="1030" width="11.54296875" style="7" bestFit="1" customWidth="1"/>
    <col min="1031" max="1034" width="12.26953125" style="7" bestFit="1" customWidth="1"/>
    <col min="1035" max="1035" width="12.81640625" style="7" bestFit="1" customWidth="1"/>
    <col min="1036" max="1036" width="11.26953125" style="7" bestFit="1" customWidth="1"/>
    <col min="1037" max="1039" width="12.26953125" style="7" bestFit="1" customWidth="1"/>
    <col min="1040" max="1040" width="12.81640625" style="7" bestFit="1" customWidth="1"/>
    <col min="1041" max="1044" width="12.26953125" style="7" bestFit="1" customWidth="1"/>
    <col min="1045" max="1045" width="11.54296875" style="7" bestFit="1" customWidth="1"/>
    <col min="1046" max="1049" width="12.26953125" style="7" bestFit="1" customWidth="1"/>
    <col min="1050" max="1050" width="11.54296875" style="7" bestFit="1" customWidth="1"/>
    <col min="1051" max="1054" width="12.26953125" style="7" bestFit="1" customWidth="1"/>
    <col min="1055" max="1055" width="13.1796875" style="7" bestFit="1" customWidth="1"/>
    <col min="1056" max="1056" width="12.26953125" style="7" bestFit="1" customWidth="1"/>
    <col min="1057" max="1058" width="13.7265625" style="7" bestFit="1" customWidth="1"/>
    <col min="1059" max="1059" width="12.453125" style="7" bestFit="1" customWidth="1"/>
    <col min="1060" max="1060" width="12.7265625" style="7" bestFit="1" customWidth="1"/>
    <col min="1061" max="1061" width="12.453125" style="7" bestFit="1" customWidth="1"/>
    <col min="1062" max="1063" width="13.7265625" style="7" bestFit="1" customWidth="1"/>
    <col min="1064" max="1064" width="12.453125" style="7" bestFit="1" customWidth="1"/>
    <col min="1065" max="1065" width="12.7265625" style="7" bestFit="1" customWidth="1"/>
    <col min="1066" max="1066" width="12.453125" style="7" bestFit="1" customWidth="1"/>
    <col min="1067" max="1068" width="13.7265625" style="7" bestFit="1" customWidth="1"/>
    <col min="1069" max="1069" width="12.453125" style="7" bestFit="1" customWidth="1"/>
    <col min="1070" max="1070" width="12.7265625" style="7" bestFit="1" customWidth="1"/>
    <col min="1071" max="1071" width="13.26953125" style="7" bestFit="1" customWidth="1"/>
    <col min="1072" max="1074" width="13.453125" style="7" bestFit="1" customWidth="1"/>
    <col min="1075" max="1075" width="13.1796875" style="7" bestFit="1" customWidth="1"/>
    <col min="1076" max="1076" width="13.26953125" style="7" bestFit="1" customWidth="1"/>
    <col min="1077" max="1079" width="13.453125" style="7" bestFit="1" customWidth="1"/>
    <col min="1080" max="1080" width="13.1796875" style="7" customWidth="1"/>
    <col min="1081" max="1081" width="16" style="7" customWidth="1"/>
    <col min="1082" max="1082" width="15" style="7" customWidth="1"/>
    <col min="1083" max="1083" width="12.453125" style="7" bestFit="1" customWidth="1"/>
    <col min="1084" max="1275" width="9" style="7"/>
    <col min="1276" max="1276" width="53.453125" style="7" customWidth="1"/>
    <col min="1277" max="1277" width="11.54296875" style="7" bestFit="1" customWidth="1"/>
    <col min="1278" max="1280" width="12.26953125" style="7" bestFit="1" customWidth="1"/>
    <col min="1281" max="1281" width="11.54296875" style="7" bestFit="1" customWidth="1"/>
    <col min="1282" max="1282" width="12.26953125" style="7" bestFit="1" customWidth="1"/>
    <col min="1283" max="1284" width="11.453125" style="7" bestFit="1" customWidth="1"/>
    <col min="1285" max="1285" width="11.26953125" style="7" bestFit="1" customWidth="1"/>
    <col min="1286" max="1286" width="11.54296875" style="7" bestFit="1" customWidth="1"/>
    <col min="1287" max="1290" width="12.26953125" style="7" bestFit="1" customWidth="1"/>
    <col min="1291" max="1291" width="12.81640625" style="7" bestFit="1" customWidth="1"/>
    <col min="1292" max="1292" width="11.26953125" style="7" bestFit="1" customWidth="1"/>
    <col min="1293" max="1295" width="12.26953125" style="7" bestFit="1" customWidth="1"/>
    <col min="1296" max="1296" width="12.81640625" style="7" bestFit="1" customWidth="1"/>
    <col min="1297" max="1300" width="12.26953125" style="7" bestFit="1" customWidth="1"/>
    <col min="1301" max="1301" width="11.54296875" style="7" bestFit="1" customWidth="1"/>
    <col min="1302" max="1305" width="12.26953125" style="7" bestFit="1" customWidth="1"/>
    <col min="1306" max="1306" width="11.54296875" style="7" bestFit="1" customWidth="1"/>
    <col min="1307" max="1310" width="12.26953125" style="7" bestFit="1" customWidth="1"/>
    <col min="1311" max="1311" width="13.1796875" style="7" bestFit="1" customWidth="1"/>
    <col min="1312" max="1312" width="12.26953125" style="7" bestFit="1" customWidth="1"/>
    <col min="1313" max="1314" width="13.7265625" style="7" bestFit="1" customWidth="1"/>
    <col min="1315" max="1315" width="12.453125" style="7" bestFit="1" customWidth="1"/>
    <col min="1316" max="1316" width="12.7265625" style="7" bestFit="1" customWidth="1"/>
    <col min="1317" max="1317" width="12.453125" style="7" bestFit="1" customWidth="1"/>
    <col min="1318" max="1319" width="13.7265625" style="7" bestFit="1" customWidth="1"/>
    <col min="1320" max="1320" width="12.453125" style="7" bestFit="1" customWidth="1"/>
    <col min="1321" max="1321" width="12.7265625" style="7" bestFit="1" customWidth="1"/>
    <col min="1322" max="1322" width="12.453125" style="7" bestFit="1" customWidth="1"/>
    <col min="1323" max="1324" width="13.7265625" style="7" bestFit="1" customWidth="1"/>
    <col min="1325" max="1325" width="12.453125" style="7" bestFit="1" customWidth="1"/>
    <col min="1326" max="1326" width="12.7265625" style="7" bestFit="1" customWidth="1"/>
    <col min="1327" max="1327" width="13.26953125" style="7" bestFit="1" customWidth="1"/>
    <col min="1328" max="1330" width="13.453125" style="7" bestFit="1" customWidth="1"/>
    <col min="1331" max="1331" width="13.1796875" style="7" bestFit="1" customWidth="1"/>
    <col min="1332" max="1332" width="13.26953125" style="7" bestFit="1" customWidth="1"/>
    <col min="1333" max="1335" width="13.453125" style="7" bestFit="1" customWidth="1"/>
    <col min="1336" max="1336" width="13.1796875" style="7" customWidth="1"/>
    <col min="1337" max="1337" width="16" style="7" customWidth="1"/>
    <col min="1338" max="1338" width="15" style="7" customWidth="1"/>
    <col min="1339" max="1339" width="12.453125" style="7" bestFit="1" customWidth="1"/>
    <col min="1340" max="1531" width="9" style="7"/>
    <col min="1532" max="1532" width="53.453125" style="7" customWidth="1"/>
    <col min="1533" max="1533" width="11.54296875" style="7" bestFit="1" customWidth="1"/>
    <col min="1534" max="1536" width="12.26953125" style="7" bestFit="1" customWidth="1"/>
    <col min="1537" max="1537" width="11.54296875" style="7" bestFit="1" customWidth="1"/>
    <col min="1538" max="1538" width="12.26953125" style="7" bestFit="1" customWidth="1"/>
    <col min="1539" max="1540" width="11.453125" style="7" bestFit="1" customWidth="1"/>
    <col min="1541" max="1541" width="11.26953125" style="7" bestFit="1" customWidth="1"/>
    <col min="1542" max="1542" width="11.54296875" style="7" bestFit="1" customWidth="1"/>
    <col min="1543" max="1546" width="12.26953125" style="7" bestFit="1" customWidth="1"/>
    <col min="1547" max="1547" width="12.81640625" style="7" bestFit="1" customWidth="1"/>
    <col min="1548" max="1548" width="11.26953125" style="7" bestFit="1" customWidth="1"/>
    <col min="1549" max="1551" width="12.26953125" style="7" bestFit="1" customWidth="1"/>
    <col min="1552" max="1552" width="12.81640625" style="7" bestFit="1" customWidth="1"/>
    <col min="1553" max="1556" width="12.26953125" style="7" bestFit="1" customWidth="1"/>
    <col min="1557" max="1557" width="11.54296875" style="7" bestFit="1" customWidth="1"/>
    <col min="1558" max="1561" width="12.26953125" style="7" bestFit="1" customWidth="1"/>
    <col min="1562" max="1562" width="11.54296875" style="7" bestFit="1" customWidth="1"/>
    <col min="1563" max="1566" width="12.26953125" style="7" bestFit="1" customWidth="1"/>
    <col min="1567" max="1567" width="13.1796875" style="7" bestFit="1" customWidth="1"/>
    <col min="1568" max="1568" width="12.26953125" style="7" bestFit="1" customWidth="1"/>
    <col min="1569" max="1570" width="13.7265625" style="7" bestFit="1" customWidth="1"/>
    <col min="1571" max="1571" width="12.453125" style="7" bestFit="1" customWidth="1"/>
    <col min="1572" max="1572" width="12.7265625" style="7" bestFit="1" customWidth="1"/>
    <col min="1573" max="1573" width="12.453125" style="7" bestFit="1" customWidth="1"/>
    <col min="1574" max="1575" width="13.7265625" style="7" bestFit="1" customWidth="1"/>
    <col min="1576" max="1576" width="12.453125" style="7" bestFit="1" customWidth="1"/>
    <col min="1577" max="1577" width="12.7265625" style="7" bestFit="1" customWidth="1"/>
    <col min="1578" max="1578" width="12.453125" style="7" bestFit="1" customWidth="1"/>
    <col min="1579" max="1580" width="13.7265625" style="7" bestFit="1" customWidth="1"/>
    <col min="1581" max="1581" width="12.453125" style="7" bestFit="1" customWidth="1"/>
    <col min="1582" max="1582" width="12.7265625" style="7" bestFit="1" customWidth="1"/>
    <col min="1583" max="1583" width="13.26953125" style="7" bestFit="1" customWidth="1"/>
    <col min="1584" max="1586" width="13.453125" style="7" bestFit="1" customWidth="1"/>
    <col min="1587" max="1587" width="13.1796875" style="7" bestFit="1" customWidth="1"/>
    <col min="1588" max="1588" width="13.26953125" style="7" bestFit="1" customWidth="1"/>
    <col min="1589" max="1591" width="13.453125" style="7" bestFit="1" customWidth="1"/>
    <col min="1592" max="1592" width="13.1796875" style="7" customWidth="1"/>
    <col min="1593" max="1593" width="16" style="7" customWidth="1"/>
    <col min="1594" max="1594" width="15" style="7" customWidth="1"/>
    <col min="1595" max="1595" width="12.453125" style="7" bestFit="1" customWidth="1"/>
    <col min="1596" max="1787" width="9" style="7"/>
    <col min="1788" max="1788" width="53.453125" style="7" customWidth="1"/>
    <col min="1789" max="1789" width="11.54296875" style="7" bestFit="1" customWidth="1"/>
    <col min="1790" max="1792" width="12.26953125" style="7" bestFit="1" customWidth="1"/>
    <col min="1793" max="1793" width="11.54296875" style="7" bestFit="1" customWidth="1"/>
    <col min="1794" max="1794" width="12.26953125" style="7" bestFit="1" customWidth="1"/>
    <col min="1795" max="1796" width="11.453125" style="7" bestFit="1" customWidth="1"/>
    <col min="1797" max="1797" width="11.26953125" style="7" bestFit="1" customWidth="1"/>
    <col min="1798" max="1798" width="11.54296875" style="7" bestFit="1" customWidth="1"/>
    <col min="1799" max="1802" width="12.26953125" style="7" bestFit="1" customWidth="1"/>
    <col min="1803" max="1803" width="12.81640625" style="7" bestFit="1" customWidth="1"/>
    <col min="1804" max="1804" width="11.26953125" style="7" bestFit="1" customWidth="1"/>
    <col min="1805" max="1807" width="12.26953125" style="7" bestFit="1" customWidth="1"/>
    <col min="1808" max="1808" width="12.81640625" style="7" bestFit="1" customWidth="1"/>
    <col min="1809" max="1812" width="12.26953125" style="7" bestFit="1" customWidth="1"/>
    <col min="1813" max="1813" width="11.54296875" style="7" bestFit="1" customWidth="1"/>
    <col min="1814" max="1817" width="12.26953125" style="7" bestFit="1" customWidth="1"/>
    <col min="1818" max="1818" width="11.54296875" style="7" bestFit="1" customWidth="1"/>
    <col min="1819" max="1822" width="12.26953125" style="7" bestFit="1" customWidth="1"/>
    <col min="1823" max="1823" width="13.1796875" style="7" bestFit="1" customWidth="1"/>
    <col min="1824" max="1824" width="12.26953125" style="7" bestFit="1" customWidth="1"/>
    <col min="1825" max="1826" width="13.7265625" style="7" bestFit="1" customWidth="1"/>
    <col min="1827" max="1827" width="12.453125" style="7" bestFit="1" customWidth="1"/>
    <col min="1828" max="1828" width="12.7265625" style="7" bestFit="1" customWidth="1"/>
    <col min="1829" max="1829" width="12.453125" style="7" bestFit="1" customWidth="1"/>
    <col min="1830" max="1831" width="13.7265625" style="7" bestFit="1" customWidth="1"/>
    <col min="1832" max="1832" width="12.453125" style="7" bestFit="1" customWidth="1"/>
    <col min="1833" max="1833" width="12.7265625" style="7" bestFit="1" customWidth="1"/>
    <col min="1834" max="1834" width="12.453125" style="7" bestFit="1" customWidth="1"/>
    <col min="1835" max="1836" width="13.7265625" style="7" bestFit="1" customWidth="1"/>
    <col min="1837" max="1837" width="12.453125" style="7" bestFit="1" customWidth="1"/>
    <col min="1838" max="1838" width="12.7265625" style="7" bestFit="1" customWidth="1"/>
    <col min="1839" max="1839" width="13.26953125" style="7" bestFit="1" customWidth="1"/>
    <col min="1840" max="1842" width="13.453125" style="7" bestFit="1" customWidth="1"/>
    <col min="1843" max="1843" width="13.1796875" style="7" bestFit="1" customWidth="1"/>
    <col min="1844" max="1844" width="13.26953125" style="7" bestFit="1" customWidth="1"/>
    <col min="1845" max="1847" width="13.453125" style="7" bestFit="1" customWidth="1"/>
    <col min="1848" max="1848" width="13.1796875" style="7" customWidth="1"/>
    <col min="1849" max="1849" width="16" style="7" customWidth="1"/>
    <col min="1850" max="1850" width="15" style="7" customWidth="1"/>
    <col min="1851" max="1851" width="12.453125" style="7" bestFit="1" customWidth="1"/>
    <col min="1852" max="2043" width="9" style="7"/>
    <col min="2044" max="2044" width="53.453125" style="7" customWidth="1"/>
    <col min="2045" max="2045" width="11.54296875" style="7" bestFit="1" customWidth="1"/>
    <col min="2046" max="2048" width="12.26953125" style="7" bestFit="1" customWidth="1"/>
    <col min="2049" max="2049" width="11.54296875" style="7" bestFit="1" customWidth="1"/>
    <col min="2050" max="2050" width="12.26953125" style="7" bestFit="1" customWidth="1"/>
    <col min="2051" max="2052" width="11.453125" style="7" bestFit="1" customWidth="1"/>
    <col min="2053" max="2053" width="11.26953125" style="7" bestFit="1" customWidth="1"/>
    <col min="2054" max="2054" width="11.54296875" style="7" bestFit="1" customWidth="1"/>
    <col min="2055" max="2058" width="12.26953125" style="7" bestFit="1" customWidth="1"/>
    <col min="2059" max="2059" width="12.81640625" style="7" bestFit="1" customWidth="1"/>
    <col min="2060" max="2060" width="11.26953125" style="7" bestFit="1" customWidth="1"/>
    <col min="2061" max="2063" width="12.26953125" style="7" bestFit="1" customWidth="1"/>
    <col min="2064" max="2064" width="12.81640625" style="7" bestFit="1" customWidth="1"/>
    <col min="2065" max="2068" width="12.26953125" style="7" bestFit="1" customWidth="1"/>
    <col min="2069" max="2069" width="11.54296875" style="7" bestFit="1" customWidth="1"/>
    <col min="2070" max="2073" width="12.26953125" style="7" bestFit="1" customWidth="1"/>
    <col min="2074" max="2074" width="11.54296875" style="7" bestFit="1" customWidth="1"/>
    <col min="2075" max="2078" width="12.26953125" style="7" bestFit="1" customWidth="1"/>
    <col min="2079" max="2079" width="13.1796875" style="7" bestFit="1" customWidth="1"/>
    <col min="2080" max="2080" width="12.26953125" style="7" bestFit="1" customWidth="1"/>
    <col min="2081" max="2082" width="13.7265625" style="7" bestFit="1" customWidth="1"/>
    <col min="2083" max="2083" width="12.453125" style="7" bestFit="1" customWidth="1"/>
    <col min="2084" max="2084" width="12.7265625" style="7" bestFit="1" customWidth="1"/>
    <col min="2085" max="2085" width="12.453125" style="7" bestFit="1" customWidth="1"/>
    <col min="2086" max="2087" width="13.7265625" style="7" bestFit="1" customWidth="1"/>
    <col min="2088" max="2088" width="12.453125" style="7" bestFit="1" customWidth="1"/>
    <col min="2089" max="2089" width="12.7265625" style="7" bestFit="1" customWidth="1"/>
    <col min="2090" max="2090" width="12.453125" style="7" bestFit="1" customWidth="1"/>
    <col min="2091" max="2092" width="13.7265625" style="7" bestFit="1" customWidth="1"/>
    <col min="2093" max="2093" width="12.453125" style="7" bestFit="1" customWidth="1"/>
    <col min="2094" max="2094" width="12.7265625" style="7" bestFit="1" customWidth="1"/>
    <col min="2095" max="2095" width="13.26953125" style="7" bestFit="1" customWidth="1"/>
    <col min="2096" max="2098" width="13.453125" style="7" bestFit="1" customWidth="1"/>
    <col min="2099" max="2099" width="13.1796875" style="7" bestFit="1" customWidth="1"/>
    <col min="2100" max="2100" width="13.26953125" style="7" bestFit="1" customWidth="1"/>
    <col min="2101" max="2103" width="13.453125" style="7" bestFit="1" customWidth="1"/>
    <col min="2104" max="2104" width="13.1796875" style="7" customWidth="1"/>
    <col min="2105" max="2105" width="16" style="7" customWidth="1"/>
    <col min="2106" max="2106" width="15" style="7" customWidth="1"/>
    <col min="2107" max="2107" width="12.453125" style="7" bestFit="1" customWidth="1"/>
    <col min="2108" max="2299" width="9" style="7"/>
    <col min="2300" max="2300" width="53.453125" style="7" customWidth="1"/>
    <col min="2301" max="2301" width="11.54296875" style="7" bestFit="1" customWidth="1"/>
    <col min="2302" max="2304" width="12.26953125" style="7" bestFit="1" customWidth="1"/>
    <col min="2305" max="2305" width="11.54296875" style="7" bestFit="1" customWidth="1"/>
    <col min="2306" max="2306" width="12.26953125" style="7" bestFit="1" customWidth="1"/>
    <col min="2307" max="2308" width="11.453125" style="7" bestFit="1" customWidth="1"/>
    <col min="2309" max="2309" width="11.26953125" style="7" bestFit="1" customWidth="1"/>
    <col min="2310" max="2310" width="11.54296875" style="7" bestFit="1" customWidth="1"/>
    <col min="2311" max="2314" width="12.26953125" style="7" bestFit="1" customWidth="1"/>
    <col min="2315" max="2315" width="12.81640625" style="7" bestFit="1" customWidth="1"/>
    <col min="2316" max="2316" width="11.26953125" style="7" bestFit="1" customWidth="1"/>
    <col min="2317" max="2319" width="12.26953125" style="7" bestFit="1" customWidth="1"/>
    <col min="2320" max="2320" width="12.81640625" style="7" bestFit="1" customWidth="1"/>
    <col min="2321" max="2324" width="12.26953125" style="7" bestFit="1" customWidth="1"/>
    <col min="2325" max="2325" width="11.54296875" style="7" bestFit="1" customWidth="1"/>
    <col min="2326" max="2329" width="12.26953125" style="7" bestFit="1" customWidth="1"/>
    <col min="2330" max="2330" width="11.54296875" style="7" bestFit="1" customWidth="1"/>
    <col min="2331" max="2334" width="12.26953125" style="7" bestFit="1" customWidth="1"/>
    <col min="2335" max="2335" width="13.1796875" style="7" bestFit="1" customWidth="1"/>
    <col min="2336" max="2336" width="12.26953125" style="7" bestFit="1" customWidth="1"/>
    <col min="2337" max="2338" width="13.7265625" style="7" bestFit="1" customWidth="1"/>
    <col min="2339" max="2339" width="12.453125" style="7" bestFit="1" customWidth="1"/>
    <col min="2340" max="2340" width="12.7265625" style="7" bestFit="1" customWidth="1"/>
    <col min="2341" max="2341" width="12.453125" style="7" bestFit="1" customWidth="1"/>
    <col min="2342" max="2343" width="13.7265625" style="7" bestFit="1" customWidth="1"/>
    <col min="2344" max="2344" width="12.453125" style="7" bestFit="1" customWidth="1"/>
    <col min="2345" max="2345" width="12.7265625" style="7" bestFit="1" customWidth="1"/>
    <col min="2346" max="2346" width="12.453125" style="7" bestFit="1" customWidth="1"/>
    <col min="2347" max="2348" width="13.7265625" style="7" bestFit="1" customWidth="1"/>
    <col min="2349" max="2349" width="12.453125" style="7" bestFit="1" customWidth="1"/>
    <col min="2350" max="2350" width="12.7265625" style="7" bestFit="1" customWidth="1"/>
    <col min="2351" max="2351" width="13.26953125" style="7" bestFit="1" customWidth="1"/>
    <col min="2352" max="2354" width="13.453125" style="7" bestFit="1" customWidth="1"/>
    <col min="2355" max="2355" width="13.1796875" style="7" bestFit="1" customWidth="1"/>
    <col min="2356" max="2356" width="13.26953125" style="7" bestFit="1" customWidth="1"/>
    <col min="2357" max="2359" width="13.453125" style="7" bestFit="1" customWidth="1"/>
    <col min="2360" max="2360" width="13.1796875" style="7" customWidth="1"/>
    <col min="2361" max="2361" width="16" style="7" customWidth="1"/>
    <col min="2362" max="2362" width="15" style="7" customWidth="1"/>
    <col min="2363" max="2363" width="12.453125" style="7" bestFit="1" customWidth="1"/>
    <col min="2364" max="2555" width="9" style="7"/>
    <col min="2556" max="2556" width="53.453125" style="7" customWidth="1"/>
    <col min="2557" max="2557" width="11.54296875" style="7" bestFit="1" customWidth="1"/>
    <col min="2558" max="2560" width="12.26953125" style="7" bestFit="1" customWidth="1"/>
    <col min="2561" max="2561" width="11.54296875" style="7" bestFit="1" customWidth="1"/>
    <col min="2562" max="2562" width="12.26953125" style="7" bestFit="1" customWidth="1"/>
    <col min="2563" max="2564" width="11.453125" style="7" bestFit="1" customWidth="1"/>
    <col min="2565" max="2565" width="11.26953125" style="7" bestFit="1" customWidth="1"/>
    <col min="2566" max="2566" width="11.54296875" style="7" bestFit="1" customWidth="1"/>
    <col min="2567" max="2570" width="12.26953125" style="7" bestFit="1" customWidth="1"/>
    <col min="2571" max="2571" width="12.81640625" style="7" bestFit="1" customWidth="1"/>
    <col min="2572" max="2572" width="11.26953125" style="7" bestFit="1" customWidth="1"/>
    <col min="2573" max="2575" width="12.26953125" style="7" bestFit="1" customWidth="1"/>
    <col min="2576" max="2576" width="12.81640625" style="7" bestFit="1" customWidth="1"/>
    <col min="2577" max="2580" width="12.26953125" style="7" bestFit="1" customWidth="1"/>
    <col min="2581" max="2581" width="11.54296875" style="7" bestFit="1" customWidth="1"/>
    <col min="2582" max="2585" width="12.26953125" style="7" bestFit="1" customWidth="1"/>
    <col min="2586" max="2586" width="11.54296875" style="7" bestFit="1" customWidth="1"/>
    <col min="2587" max="2590" width="12.26953125" style="7" bestFit="1" customWidth="1"/>
    <col min="2591" max="2591" width="13.1796875" style="7" bestFit="1" customWidth="1"/>
    <col min="2592" max="2592" width="12.26953125" style="7" bestFit="1" customWidth="1"/>
    <col min="2593" max="2594" width="13.7265625" style="7" bestFit="1" customWidth="1"/>
    <col min="2595" max="2595" width="12.453125" style="7" bestFit="1" customWidth="1"/>
    <col min="2596" max="2596" width="12.7265625" style="7" bestFit="1" customWidth="1"/>
    <col min="2597" max="2597" width="12.453125" style="7" bestFit="1" customWidth="1"/>
    <col min="2598" max="2599" width="13.7265625" style="7" bestFit="1" customWidth="1"/>
    <col min="2600" max="2600" width="12.453125" style="7" bestFit="1" customWidth="1"/>
    <col min="2601" max="2601" width="12.7265625" style="7" bestFit="1" customWidth="1"/>
    <col min="2602" max="2602" width="12.453125" style="7" bestFit="1" customWidth="1"/>
    <col min="2603" max="2604" width="13.7265625" style="7" bestFit="1" customWidth="1"/>
    <col min="2605" max="2605" width="12.453125" style="7" bestFit="1" customWidth="1"/>
    <col min="2606" max="2606" width="12.7265625" style="7" bestFit="1" customWidth="1"/>
    <col min="2607" max="2607" width="13.26953125" style="7" bestFit="1" customWidth="1"/>
    <col min="2608" max="2610" width="13.453125" style="7" bestFit="1" customWidth="1"/>
    <col min="2611" max="2611" width="13.1796875" style="7" bestFit="1" customWidth="1"/>
    <col min="2612" max="2612" width="13.26953125" style="7" bestFit="1" customWidth="1"/>
    <col min="2613" max="2615" width="13.453125" style="7" bestFit="1" customWidth="1"/>
    <col min="2616" max="2616" width="13.1796875" style="7" customWidth="1"/>
    <col min="2617" max="2617" width="16" style="7" customWidth="1"/>
    <col min="2618" max="2618" width="15" style="7" customWidth="1"/>
    <col min="2619" max="2619" width="12.453125" style="7" bestFit="1" customWidth="1"/>
    <col min="2620" max="2811" width="9" style="7"/>
    <col min="2812" max="2812" width="53.453125" style="7" customWidth="1"/>
    <col min="2813" max="2813" width="11.54296875" style="7" bestFit="1" customWidth="1"/>
    <col min="2814" max="2816" width="12.26953125" style="7" bestFit="1" customWidth="1"/>
    <col min="2817" max="2817" width="11.54296875" style="7" bestFit="1" customWidth="1"/>
    <col min="2818" max="2818" width="12.26953125" style="7" bestFit="1" customWidth="1"/>
    <col min="2819" max="2820" width="11.453125" style="7" bestFit="1" customWidth="1"/>
    <col min="2821" max="2821" width="11.26953125" style="7" bestFit="1" customWidth="1"/>
    <col min="2822" max="2822" width="11.54296875" style="7" bestFit="1" customWidth="1"/>
    <col min="2823" max="2826" width="12.26953125" style="7" bestFit="1" customWidth="1"/>
    <col min="2827" max="2827" width="12.81640625" style="7" bestFit="1" customWidth="1"/>
    <col min="2828" max="2828" width="11.26953125" style="7" bestFit="1" customWidth="1"/>
    <col min="2829" max="2831" width="12.26953125" style="7" bestFit="1" customWidth="1"/>
    <col min="2832" max="2832" width="12.81640625" style="7" bestFit="1" customWidth="1"/>
    <col min="2833" max="2836" width="12.26953125" style="7" bestFit="1" customWidth="1"/>
    <col min="2837" max="2837" width="11.54296875" style="7" bestFit="1" customWidth="1"/>
    <col min="2838" max="2841" width="12.26953125" style="7" bestFit="1" customWidth="1"/>
    <col min="2842" max="2842" width="11.54296875" style="7" bestFit="1" customWidth="1"/>
    <col min="2843" max="2846" width="12.26953125" style="7" bestFit="1" customWidth="1"/>
    <col min="2847" max="2847" width="13.1796875" style="7" bestFit="1" customWidth="1"/>
    <col min="2848" max="2848" width="12.26953125" style="7" bestFit="1" customWidth="1"/>
    <col min="2849" max="2850" width="13.7265625" style="7" bestFit="1" customWidth="1"/>
    <col min="2851" max="2851" width="12.453125" style="7" bestFit="1" customWidth="1"/>
    <col min="2852" max="2852" width="12.7265625" style="7" bestFit="1" customWidth="1"/>
    <col min="2853" max="2853" width="12.453125" style="7" bestFit="1" customWidth="1"/>
    <col min="2854" max="2855" width="13.7265625" style="7" bestFit="1" customWidth="1"/>
    <col min="2856" max="2856" width="12.453125" style="7" bestFit="1" customWidth="1"/>
    <col min="2857" max="2857" width="12.7265625" style="7" bestFit="1" customWidth="1"/>
    <col min="2858" max="2858" width="12.453125" style="7" bestFit="1" customWidth="1"/>
    <col min="2859" max="2860" width="13.7265625" style="7" bestFit="1" customWidth="1"/>
    <col min="2861" max="2861" width="12.453125" style="7" bestFit="1" customWidth="1"/>
    <col min="2862" max="2862" width="12.7265625" style="7" bestFit="1" customWidth="1"/>
    <col min="2863" max="2863" width="13.26953125" style="7" bestFit="1" customWidth="1"/>
    <col min="2864" max="2866" width="13.453125" style="7" bestFit="1" customWidth="1"/>
    <col min="2867" max="2867" width="13.1796875" style="7" bestFit="1" customWidth="1"/>
    <col min="2868" max="2868" width="13.26953125" style="7" bestFit="1" customWidth="1"/>
    <col min="2869" max="2871" width="13.453125" style="7" bestFit="1" customWidth="1"/>
    <col min="2872" max="2872" width="13.1796875" style="7" customWidth="1"/>
    <col min="2873" max="2873" width="16" style="7" customWidth="1"/>
    <col min="2874" max="2874" width="15" style="7" customWidth="1"/>
    <col min="2875" max="2875" width="12.453125" style="7" bestFit="1" customWidth="1"/>
    <col min="2876" max="3067" width="9" style="7"/>
    <col min="3068" max="3068" width="53.453125" style="7" customWidth="1"/>
    <col min="3069" max="3069" width="11.54296875" style="7" bestFit="1" customWidth="1"/>
    <col min="3070" max="3072" width="12.26953125" style="7" bestFit="1" customWidth="1"/>
    <col min="3073" max="3073" width="11.54296875" style="7" bestFit="1" customWidth="1"/>
    <col min="3074" max="3074" width="12.26953125" style="7" bestFit="1" customWidth="1"/>
    <col min="3075" max="3076" width="11.453125" style="7" bestFit="1" customWidth="1"/>
    <col min="3077" max="3077" width="11.26953125" style="7" bestFit="1" customWidth="1"/>
    <col min="3078" max="3078" width="11.54296875" style="7" bestFit="1" customWidth="1"/>
    <col min="3079" max="3082" width="12.26953125" style="7" bestFit="1" customWidth="1"/>
    <col min="3083" max="3083" width="12.81640625" style="7" bestFit="1" customWidth="1"/>
    <col min="3084" max="3084" width="11.26953125" style="7" bestFit="1" customWidth="1"/>
    <col min="3085" max="3087" width="12.26953125" style="7" bestFit="1" customWidth="1"/>
    <col min="3088" max="3088" width="12.81640625" style="7" bestFit="1" customWidth="1"/>
    <col min="3089" max="3092" width="12.26953125" style="7" bestFit="1" customWidth="1"/>
    <col min="3093" max="3093" width="11.54296875" style="7" bestFit="1" customWidth="1"/>
    <col min="3094" max="3097" width="12.26953125" style="7" bestFit="1" customWidth="1"/>
    <col min="3098" max="3098" width="11.54296875" style="7" bestFit="1" customWidth="1"/>
    <col min="3099" max="3102" width="12.26953125" style="7" bestFit="1" customWidth="1"/>
    <col min="3103" max="3103" width="13.1796875" style="7" bestFit="1" customWidth="1"/>
    <col min="3104" max="3104" width="12.26953125" style="7" bestFit="1" customWidth="1"/>
    <col min="3105" max="3106" width="13.7265625" style="7" bestFit="1" customWidth="1"/>
    <col min="3107" max="3107" width="12.453125" style="7" bestFit="1" customWidth="1"/>
    <col min="3108" max="3108" width="12.7265625" style="7" bestFit="1" customWidth="1"/>
    <col min="3109" max="3109" width="12.453125" style="7" bestFit="1" customWidth="1"/>
    <col min="3110" max="3111" width="13.7265625" style="7" bestFit="1" customWidth="1"/>
    <col min="3112" max="3112" width="12.453125" style="7" bestFit="1" customWidth="1"/>
    <col min="3113" max="3113" width="12.7265625" style="7" bestFit="1" customWidth="1"/>
    <col min="3114" max="3114" width="12.453125" style="7" bestFit="1" customWidth="1"/>
    <col min="3115" max="3116" width="13.7265625" style="7" bestFit="1" customWidth="1"/>
    <col min="3117" max="3117" width="12.453125" style="7" bestFit="1" customWidth="1"/>
    <col min="3118" max="3118" width="12.7265625" style="7" bestFit="1" customWidth="1"/>
    <col min="3119" max="3119" width="13.26953125" style="7" bestFit="1" customWidth="1"/>
    <col min="3120" max="3122" width="13.453125" style="7" bestFit="1" customWidth="1"/>
    <col min="3123" max="3123" width="13.1796875" style="7" bestFit="1" customWidth="1"/>
    <col min="3124" max="3124" width="13.26953125" style="7" bestFit="1" customWidth="1"/>
    <col min="3125" max="3127" width="13.453125" style="7" bestFit="1" customWidth="1"/>
    <col min="3128" max="3128" width="13.1796875" style="7" customWidth="1"/>
    <col min="3129" max="3129" width="16" style="7" customWidth="1"/>
    <col min="3130" max="3130" width="15" style="7" customWidth="1"/>
    <col min="3131" max="3131" width="12.453125" style="7" bestFit="1" customWidth="1"/>
    <col min="3132" max="3323" width="9" style="7"/>
    <col min="3324" max="3324" width="53.453125" style="7" customWidth="1"/>
    <col min="3325" max="3325" width="11.54296875" style="7" bestFit="1" customWidth="1"/>
    <col min="3326" max="3328" width="12.26953125" style="7" bestFit="1" customWidth="1"/>
    <col min="3329" max="3329" width="11.54296875" style="7" bestFit="1" customWidth="1"/>
    <col min="3330" max="3330" width="12.26953125" style="7" bestFit="1" customWidth="1"/>
    <col min="3331" max="3332" width="11.453125" style="7" bestFit="1" customWidth="1"/>
    <col min="3333" max="3333" width="11.26953125" style="7" bestFit="1" customWidth="1"/>
    <col min="3334" max="3334" width="11.54296875" style="7" bestFit="1" customWidth="1"/>
    <col min="3335" max="3338" width="12.26953125" style="7" bestFit="1" customWidth="1"/>
    <col min="3339" max="3339" width="12.81640625" style="7" bestFit="1" customWidth="1"/>
    <col min="3340" max="3340" width="11.26953125" style="7" bestFit="1" customWidth="1"/>
    <col min="3341" max="3343" width="12.26953125" style="7" bestFit="1" customWidth="1"/>
    <col min="3344" max="3344" width="12.81640625" style="7" bestFit="1" customWidth="1"/>
    <col min="3345" max="3348" width="12.26953125" style="7" bestFit="1" customWidth="1"/>
    <col min="3349" max="3349" width="11.54296875" style="7" bestFit="1" customWidth="1"/>
    <col min="3350" max="3353" width="12.26953125" style="7" bestFit="1" customWidth="1"/>
    <col min="3354" max="3354" width="11.54296875" style="7" bestFit="1" customWidth="1"/>
    <col min="3355" max="3358" width="12.26953125" style="7" bestFit="1" customWidth="1"/>
    <col min="3359" max="3359" width="13.1796875" style="7" bestFit="1" customWidth="1"/>
    <col min="3360" max="3360" width="12.26953125" style="7" bestFit="1" customWidth="1"/>
    <col min="3361" max="3362" width="13.7265625" style="7" bestFit="1" customWidth="1"/>
    <col min="3363" max="3363" width="12.453125" style="7" bestFit="1" customWidth="1"/>
    <col min="3364" max="3364" width="12.7265625" style="7" bestFit="1" customWidth="1"/>
    <col min="3365" max="3365" width="12.453125" style="7" bestFit="1" customWidth="1"/>
    <col min="3366" max="3367" width="13.7265625" style="7" bestFit="1" customWidth="1"/>
    <col min="3368" max="3368" width="12.453125" style="7" bestFit="1" customWidth="1"/>
    <col min="3369" max="3369" width="12.7265625" style="7" bestFit="1" customWidth="1"/>
    <col min="3370" max="3370" width="12.453125" style="7" bestFit="1" customWidth="1"/>
    <col min="3371" max="3372" width="13.7265625" style="7" bestFit="1" customWidth="1"/>
    <col min="3373" max="3373" width="12.453125" style="7" bestFit="1" customWidth="1"/>
    <col min="3374" max="3374" width="12.7265625" style="7" bestFit="1" customWidth="1"/>
    <col min="3375" max="3375" width="13.26953125" style="7" bestFit="1" customWidth="1"/>
    <col min="3376" max="3378" width="13.453125" style="7" bestFit="1" customWidth="1"/>
    <col min="3379" max="3379" width="13.1796875" style="7" bestFit="1" customWidth="1"/>
    <col min="3380" max="3380" width="13.26953125" style="7" bestFit="1" customWidth="1"/>
    <col min="3381" max="3383" width="13.453125" style="7" bestFit="1" customWidth="1"/>
    <col min="3384" max="3384" width="13.1796875" style="7" customWidth="1"/>
    <col min="3385" max="3385" width="16" style="7" customWidth="1"/>
    <col min="3386" max="3386" width="15" style="7" customWidth="1"/>
    <col min="3387" max="3387" width="12.453125" style="7" bestFit="1" customWidth="1"/>
    <col min="3388" max="3579" width="9" style="7"/>
    <col min="3580" max="3580" width="53.453125" style="7" customWidth="1"/>
    <col min="3581" max="3581" width="11.54296875" style="7" bestFit="1" customWidth="1"/>
    <col min="3582" max="3584" width="12.26953125" style="7" bestFit="1" customWidth="1"/>
    <col min="3585" max="3585" width="11.54296875" style="7" bestFit="1" customWidth="1"/>
    <col min="3586" max="3586" width="12.26953125" style="7" bestFit="1" customWidth="1"/>
    <col min="3587" max="3588" width="11.453125" style="7" bestFit="1" customWidth="1"/>
    <col min="3589" max="3589" width="11.26953125" style="7" bestFit="1" customWidth="1"/>
    <col min="3590" max="3590" width="11.54296875" style="7" bestFit="1" customWidth="1"/>
    <col min="3591" max="3594" width="12.26953125" style="7" bestFit="1" customWidth="1"/>
    <col min="3595" max="3595" width="12.81640625" style="7" bestFit="1" customWidth="1"/>
    <col min="3596" max="3596" width="11.26953125" style="7" bestFit="1" customWidth="1"/>
    <col min="3597" max="3599" width="12.26953125" style="7" bestFit="1" customWidth="1"/>
    <col min="3600" max="3600" width="12.81640625" style="7" bestFit="1" customWidth="1"/>
    <col min="3601" max="3604" width="12.26953125" style="7" bestFit="1" customWidth="1"/>
    <col min="3605" max="3605" width="11.54296875" style="7" bestFit="1" customWidth="1"/>
    <col min="3606" max="3609" width="12.26953125" style="7" bestFit="1" customWidth="1"/>
    <col min="3610" max="3610" width="11.54296875" style="7" bestFit="1" customWidth="1"/>
    <col min="3611" max="3614" width="12.26953125" style="7" bestFit="1" customWidth="1"/>
    <col min="3615" max="3615" width="13.1796875" style="7" bestFit="1" customWidth="1"/>
    <col min="3616" max="3616" width="12.26953125" style="7" bestFit="1" customWidth="1"/>
    <col min="3617" max="3618" width="13.7265625" style="7" bestFit="1" customWidth="1"/>
    <col min="3619" max="3619" width="12.453125" style="7" bestFit="1" customWidth="1"/>
    <col min="3620" max="3620" width="12.7265625" style="7" bestFit="1" customWidth="1"/>
    <col min="3621" max="3621" width="12.453125" style="7" bestFit="1" customWidth="1"/>
    <col min="3622" max="3623" width="13.7265625" style="7" bestFit="1" customWidth="1"/>
    <col min="3624" max="3624" width="12.453125" style="7" bestFit="1" customWidth="1"/>
    <col min="3625" max="3625" width="12.7265625" style="7" bestFit="1" customWidth="1"/>
    <col min="3626" max="3626" width="12.453125" style="7" bestFit="1" customWidth="1"/>
    <col min="3627" max="3628" width="13.7265625" style="7" bestFit="1" customWidth="1"/>
    <col min="3629" max="3629" width="12.453125" style="7" bestFit="1" customWidth="1"/>
    <col min="3630" max="3630" width="12.7265625" style="7" bestFit="1" customWidth="1"/>
    <col min="3631" max="3631" width="13.26953125" style="7" bestFit="1" customWidth="1"/>
    <col min="3632" max="3634" width="13.453125" style="7" bestFit="1" customWidth="1"/>
    <col min="3635" max="3635" width="13.1796875" style="7" bestFit="1" customWidth="1"/>
    <col min="3636" max="3636" width="13.26953125" style="7" bestFit="1" customWidth="1"/>
    <col min="3637" max="3639" width="13.453125" style="7" bestFit="1" customWidth="1"/>
    <col min="3640" max="3640" width="13.1796875" style="7" customWidth="1"/>
    <col min="3641" max="3641" width="16" style="7" customWidth="1"/>
    <col min="3642" max="3642" width="15" style="7" customWidth="1"/>
    <col min="3643" max="3643" width="12.453125" style="7" bestFit="1" customWidth="1"/>
    <col min="3644" max="3835" width="9" style="7"/>
    <col min="3836" max="3836" width="53.453125" style="7" customWidth="1"/>
    <col min="3837" max="3837" width="11.54296875" style="7" bestFit="1" customWidth="1"/>
    <col min="3838" max="3840" width="12.26953125" style="7" bestFit="1" customWidth="1"/>
    <col min="3841" max="3841" width="11.54296875" style="7" bestFit="1" customWidth="1"/>
    <col min="3842" max="3842" width="12.26953125" style="7" bestFit="1" customWidth="1"/>
    <col min="3843" max="3844" width="11.453125" style="7" bestFit="1" customWidth="1"/>
    <col min="3845" max="3845" width="11.26953125" style="7" bestFit="1" customWidth="1"/>
    <col min="3846" max="3846" width="11.54296875" style="7" bestFit="1" customWidth="1"/>
    <col min="3847" max="3850" width="12.26953125" style="7" bestFit="1" customWidth="1"/>
    <col min="3851" max="3851" width="12.81640625" style="7" bestFit="1" customWidth="1"/>
    <col min="3852" max="3852" width="11.26953125" style="7" bestFit="1" customWidth="1"/>
    <col min="3853" max="3855" width="12.26953125" style="7" bestFit="1" customWidth="1"/>
    <col min="3856" max="3856" width="12.81640625" style="7" bestFit="1" customWidth="1"/>
    <col min="3857" max="3860" width="12.26953125" style="7" bestFit="1" customWidth="1"/>
    <col min="3861" max="3861" width="11.54296875" style="7" bestFit="1" customWidth="1"/>
    <col min="3862" max="3865" width="12.26953125" style="7" bestFit="1" customWidth="1"/>
    <col min="3866" max="3866" width="11.54296875" style="7" bestFit="1" customWidth="1"/>
    <col min="3867" max="3870" width="12.26953125" style="7" bestFit="1" customWidth="1"/>
    <col min="3871" max="3871" width="13.1796875" style="7" bestFit="1" customWidth="1"/>
    <col min="3872" max="3872" width="12.26953125" style="7" bestFit="1" customWidth="1"/>
    <col min="3873" max="3874" width="13.7265625" style="7" bestFit="1" customWidth="1"/>
    <col min="3875" max="3875" width="12.453125" style="7" bestFit="1" customWidth="1"/>
    <col min="3876" max="3876" width="12.7265625" style="7" bestFit="1" customWidth="1"/>
    <col min="3877" max="3877" width="12.453125" style="7" bestFit="1" customWidth="1"/>
    <col min="3878" max="3879" width="13.7265625" style="7" bestFit="1" customWidth="1"/>
    <col min="3880" max="3880" width="12.453125" style="7" bestFit="1" customWidth="1"/>
    <col min="3881" max="3881" width="12.7265625" style="7" bestFit="1" customWidth="1"/>
    <col min="3882" max="3882" width="12.453125" style="7" bestFit="1" customWidth="1"/>
    <col min="3883" max="3884" width="13.7265625" style="7" bestFit="1" customWidth="1"/>
    <col min="3885" max="3885" width="12.453125" style="7" bestFit="1" customWidth="1"/>
    <col min="3886" max="3886" width="12.7265625" style="7" bestFit="1" customWidth="1"/>
    <col min="3887" max="3887" width="13.26953125" style="7" bestFit="1" customWidth="1"/>
    <col min="3888" max="3890" width="13.453125" style="7" bestFit="1" customWidth="1"/>
    <col min="3891" max="3891" width="13.1796875" style="7" bestFit="1" customWidth="1"/>
    <col min="3892" max="3892" width="13.26953125" style="7" bestFit="1" customWidth="1"/>
    <col min="3893" max="3895" width="13.453125" style="7" bestFit="1" customWidth="1"/>
    <col min="3896" max="3896" width="13.1796875" style="7" customWidth="1"/>
    <col min="3897" max="3897" width="16" style="7" customWidth="1"/>
    <col min="3898" max="3898" width="15" style="7" customWidth="1"/>
    <col min="3899" max="3899" width="12.453125" style="7" bestFit="1" customWidth="1"/>
    <col min="3900" max="4091" width="9" style="7"/>
    <col min="4092" max="4092" width="53.453125" style="7" customWidth="1"/>
    <col min="4093" max="4093" width="11.54296875" style="7" bestFit="1" customWidth="1"/>
    <col min="4094" max="4096" width="12.26953125" style="7" bestFit="1" customWidth="1"/>
    <col min="4097" max="4097" width="11.54296875" style="7" bestFit="1" customWidth="1"/>
    <col min="4098" max="4098" width="12.26953125" style="7" bestFit="1" customWidth="1"/>
    <col min="4099" max="4100" width="11.453125" style="7" bestFit="1" customWidth="1"/>
    <col min="4101" max="4101" width="11.26953125" style="7" bestFit="1" customWidth="1"/>
    <col min="4102" max="4102" width="11.54296875" style="7" bestFit="1" customWidth="1"/>
    <col min="4103" max="4106" width="12.26953125" style="7" bestFit="1" customWidth="1"/>
    <col min="4107" max="4107" width="12.81640625" style="7" bestFit="1" customWidth="1"/>
    <col min="4108" max="4108" width="11.26953125" style="7" bestFit="1" customWidth="1"/>
    <col min="4109" max="4111" width="12.26953125" style="7" bestFit="1" customWidth="1"/>
    <col min="4112" max="4112" width="12.81640625" style="7" bestFit="1" customWidth="1"/>
    <col min="4113" max="4116" width="12.26953125" style="7" bestFit="1" customWidth="1"/>
    <col min="4117" max="4117" width="11.54296875" style="7" bestFit="1" customWidth="1"/>
    <col min="4118" max="4121" width="12.26953125" style="7" bestFit="1" customWidth="1"/>
    <col min="4122" max="4122" width="11.54296875" style="7" bestFit="1" customWidth="1"/>
    <col min="4123" max="4126" width="12.26953125" style="7" bestFit="1" customWidth="1"/>
    <col min="4127" max="4127" width="13.1796875" style="7" bestFit="1" customWidth="1"/>
    <col min="4128" max="4128" width="12.26953125" style="7" bestFit="1" customWidth="1"/>
    <col min="4129" max="4130" width="13.7265625" style="7" bestFit="1" customWidth="1"/>
    <col min="4131" max="4131" width="12.453125" style="7" bestFit="1" customWidth="1"/>
    <col min="4132" max="4132" width="12.7265625" style="7" bestFit="1" customWidth="1"/>
    <col min="4133" max="4133" width="12.453125" style="7" bestFit="1" customWidth="1"/>
    <col min="4134" max="4135" width="13.7265625" style="7" bestFit="1" customWidth="1"/>
    <col min="4136" max="4136" width="12.453125" style="7" bestFit="1" customWidth="1"/>
    <col min="4137" max="4137" width="12.7265625" style="7" bestFit="1" customWidth="1"/>
    <col min="4138" max="4138" width="12.453125" style="7" bestFit="1" customWidth="1"/>
    <col min="4139" max="4140" width="13.7265625" style="7" bestFit="1" customWidth="1"/>
    <col min="4141" max="4141" width="12.453125" style="7" bestFit="1" customWidth="1"/>
    <col min="4142" max="4142" width="12.7265625" style="7" bestFit="1" customWidth="1"/>
    <col min="4143" max="4143" width="13.26953125" style="7" bestFit="1" customWidth="1"/>
    <col min="4144" max="4146" width="13.453125" style="7" bestFit="1" customWidth="1"/>
    <col min="4147" max="4147" width="13.1796875" style="7" bestFit="1" customWidth="1"/>
    <col min="4148" max="4148" width="13.26953125" style="7" bestFit="1" customWidth="1"/>
    <col min="4149" max="4151" width="13.453125" style="7" bestFit="1" customWidth="1"/>
    <col min="4152" max="4152" width="13.1796875" style="7" customWidth="1"/>
    <col min="4153" max="4153" width="16" style="7" customWidth="1"/>
    <col min="4154" max="4154" width="15" style="7" customWidth="1"/>
    <col min="4155" max="4155" width="12.453125" style="7" bestFit="1" customWidth="1"/>
    <col min="4156" max="4347" width="9" style="7"/>
    <col min="4348" max="4348" width="53.453125" style="7" customWidth="1"/>
    <col min="4349" max="4349" width="11.54296875" style="7" bestFit="1" customWidth="1"/>
    <col min="4350" max="4352" width="12.26953125" style="7" bestFit="1" customWidth="1"/>
    <col min="4353" max="4353" width="11.54296875" style="7" bestFit="1" customWidth="1"/>
    <col min="4354" max="4354" width="12.26953125" style="7" bestFit="1" customWidth="1"/>
    <col min="4355" max="4356" width="11.453125" style="7" bestFit="1" customWidth="1"/>
    <col min="4357" max="4357" width="11.26953125" style="7" bestFit="1" customWidth="1"/>
    <col min="4358" max="4358" width="11.54296875" style="7" bestFit="1" customWidth="1"/>
    <col min="4359" max="4362" width="12.26953125" style="7" bestFit="1" customWidth="1"/>
    <col min="4363" max="4363" width="12.81640625" style="7" bestFit="1" customWidth="1"/>
    <col min="4364" max="4364" width="11.26953125" style="7" bestFit="1" customWidth="1"/>
    <col min="4365" max="4367" width="12.26953125" style="7" bestFit="1" customWidth="1"/>
    <col min="4368" max="4368" width="12.81640625" style="7" bestFit="1" customWidth="1"/>
    <col min="4369" max="4372" width="12.26953125" style="7" bestFit="1" customWidth="1"/>
    <col min="4373" max="4373" width="11.54296875" style="7" bestFit="1" customWidth="1"/>
    <col min="4374" max="4377" width="12.26953125" style="7" bestFit="1" customWidth="1"/>
    <col min="4378" max="4378" width="11.54296875" style="7" bestFit="1" customWidth="1"/>
    <col min="4379" max="4382" width="12.26953125" style="7" bestFit="1" customWidth="1"/>
    <col min="4383" max="4383" width="13.1796875" style="7" bestFit="1" customWidth="1"/>
    <col min="4384" max="4384" width="12.26953125" style="7" bestFit="1" customWidth="1"/>
    <col min="4385" max="4386" width="13.7265625" style="7" bestFit="1" customWidth="1"/>
    <col min="4387" max="4387" width="12.453125" style="7" bestFit="1" customWidth="1"/>
    <col min="4388" max="4388" width="12.7265625" style="7" bestFit="1" customWidth="1"/>
    <col min="4389" max="4389" width="12.453125" style="7" bestFit="1" customWidth="1"/>
    <col min="4390" max="4391" width="13.7265625" style="7" bestFit="1" customWidth="1"/>
    <col min="4392" max="4392" width="12.453125" style="7" bestFit="1" customWidth="1"/>
    <col min="4393" max="4393" width="12.7265625" style="7" bestFit="1" customWidth="1"/>
    <col min="4394" max="4394" width="12.453125" style="7" bestFit="1" customWidth="1"/>
    <col min="4395" max="4396" width="13.7265625" style="7" bestFit="1" customWidth="1"/>
    <col min="4397" max="4397" width="12.453125" style="7" bestFit="1" customWidth="1"/>
    <col min="4398" max="4398" width="12.7265625" style="7" bestFit="1" customWidth="1"/>
    <col min="4399" max="4399" width="13.26953125" style="7" bestFit="1" customWidth="1"/>
    <col min="4400" max="4402" width="13.453125" style="7" bestFit="1" customWidth="1"/>
    <col min="4403" max="4403" width="13.1796875" style="7" bestFit="1" customWidth="1"/>
    <col min="4404" max="4404" width="13.26953125" style="7" bestFit="1" customWidth="1"/>
    <col min="4405" max="4407" width="13.453125" style="7" bestFit="1" customWidth="1"/>
    <col min="4408" max="4408" width="13.1796875" style="7" customWidth="1"/>
    <col min="4409" max="4409" width="16" style="7" customWidth="1"/>
    <col min="4410" max="4410" width="15" style="7" customWidth="1"/>
    <col min="4411" max="4411" width="12.453125" style="7" bestFit="1" customWidth="1"/>
    <col min="4412" max="4603" width="9" style="7"/>
    <col min="4604" max="4604" width="53.453125" style="7" customWidth="1"/>
    <col min="4605" max="4605" width="11.54296875" style="7" bestFit="1" customWidth="1"/>
    <col min="4606" max="4608" width="12.26953125" style="7" bestFit="1" customWidth="1"/>
    <col min="4609" max="4609" width="11.54296875" style="7" bestFit="1" customWidth="1"/>
    <col min="4610" max="4610" width="12.26953125" style="7" bestFit="1" customWidth="1"/>
    <col min="4611" max="4612" width="11.453125" style="7" bestFit="1" customWidth="1"/>
    <col min="4613" max="4613" width="11.26953125" style="7" bestFit="1" customWidth="1"/>
    <col min="4614" max="4614" width="11.54296875" style="7" bestFit="1" customWidth="1"/>
    <col min="4615" max="4618" width="12.26953125" style="7" bestFit="1" customWidth="1"/>
    <col min="4619" max="4619" width="12.81640625" style="7" bestFit="1" customWidth="1"/>
    <col min="4620" max="4620" width="11.26953125" style="7" bestFit="1" customWidth="1"/>
    <col min="4621" max="4623" width="12.26953125" style="7" bestFit="1" customWidth="1"/>
    <col min="4624" max="4624" width="12.81640625" style="7" bestFit="1" customWidth="1"/>
    <col min="4625" max="4628" width="12.26953125" style="7" bestFit="1" customWidth="1"/>
    <col min="4629" max="4629" width="11.54296875" style="7" bestFit="1" customWidth="1"/>
    <col min="4630" max="4633" width="12.26953125" style="7" bestFit="1" customWidth="1"/>
    <col min="4634" max="4634" width="11.54296875" style="7" bestFit="1" customWidth="1"/>
    <col min="4635" max="4638" width="12.26953125" style="7" bestFit="1" customWidth="1"/>
    <col min="4639" max="4639" width="13.1796875" style="7" bestFit="1" customWidth="1"/>
    <col min="4640" max="4640" width="12.26953125" style="7" bestFit="1" customWidth="1"/>
    <col min="4641" max="4642" width="13.7265625" style="7" bestFit="1" customWidth="1"/>
    <col min="4643" max="4643" width="12.453125" style="7" bestFit="1" customWidth="1"/>
    <col min="4644" max="4644" width="12.7265625" style="7" bestFit="1" customWidth="1"/>
    <col min="4645" max="4645" width="12.453125" style="7" bestFit="1" customWidth="1"/>
    <col min="4646" max="4647" width="13.7265625" style="7" bestFit="1" customWidth="1"/>
    <col min="4648" max="4648" width="12.453125" style="7" bestFit="1" customWidth="1"/>
    <col min="4649" max="4649" width="12.7265625" style="7" bestFit="1" customWidth="1"/>
    <col min="4650" max="4650" width="12.453125" style="7" bestFit="1" customWidth="1"/>
    <col min="4651" max="4652" width="13.7265625" style="7" bestFit="1" customWidth="1"/>
    <col min="4653" max="4653" width="12.453125" style="7" bestFit="1" customWidth="1"/>
    <col min="4654" max="4654" width="12.7265625" style="7" bestFit="1" customWidth="1"/>
    <col min="4655" max="4655" width="13.26953125" style="7" bestFit="1" customWidth="1"/>
    <col min="4656" max="4658" width="13.453125" style="7" bestFit="1" customWidth="1"/>
    <col min="4659" max="4659" width="13.1796875" style="7" bestFit="1" customWidth="1"/>
    <col min="4660" max="4660" width="13.26953125" style="7" bestFit="1" customWidth="1"/>
    <col min="4661" max="4663" width="13.453125" style="7" bestFit="1" customWidth="1"/>
    <col min="4664" max="4664" width="13.1796875" style="7" customWidth="1"/>
    <col min="4665" max="4665" width="16" style="7" customWidth="1"/>
    <col min="4666" max="4666" width="15" style="7" customWidth="1"/>
    <col min="4667" max="4667" width="12.453125" style="7" bestFit="1" customWidth="1"/>
    <col min="4668" max="4859" width="9" style="7"/>
    <col min="4860" max="4860" width="53.453125" style="7" customWidth="1"/>
    <col min="4861" max="4861" width="11.54296875" style="7" bestFit="1" customWidth="1"/>
    <col min="4862" max="4864" width="12.26953125" style="7" bestFit="1" customWidth="1"/>
    <col min="4865" max="4865" width="11.54296875" style="7" bestFit="1" customWidth="1"/>
    <col min="4866" max="4866" width="12.26953125" style="7" bestFit="1" customWidth="1"/>
    <col min="4867" max="4868" width="11.453125" style="7" bestFit="1" customWidth="1"/>
    <col min="4869" max="4869" width="11.26953125" style="7" bestFit="1" customWidth="1"/>
    <col min="4870" max="4870" width="11.54296875" style="7" bestFit="1" customWidth="1"/>
    <col min="4871" max="4874" width="12.26953125" style="7" bestFit="1" customWidth="1"/>
    <col min="4875" max="4875" width="12.81640625" style="7" bestFit="1" customWidth="1"/>
    <col min="4876" max="4876" width="11.26953125" style="7" bestFit="1" customWidth="1"/>
    <col min="4877" max="4879" width="12.26953125" style="7" bestFit="1" customWidth="1"/>
    <col min="4880" max="4880" width="12.81640625" style="7" bestFit="1" customWidth="1"/>
    <col min="4881" max="4884" width="12.26953125" style="7" bestFit="1" customWidth="1"/>
    <col min="4885" max="4885" width="11.54296875" style="7" bestFit="1" customWidth="1"/>
    <col min="4886" max="4889" width="12.26953125" style="7" bestFit="1" customWidth="1"/>
    <col min="4890" max="4890" width="11.54296875" style="7" bestFit="1" customWidth="1"/>
    <col min="4891" max="4894" width="12.26953125" style="7" bestFit="1" customWidth="1"/>
    <col min="4895" max="4895" width="13.1796875" style="7" bestFit="1" customWidth="1"/>
    <col min="4896" max="4896" width="12.26953125" style="7" bestFit="1" customWidth="1"/>
    <col min="4897" max="4898" width="13.7265625" style="7" bestFit="1" customWidth="1"/>
    <col min="4899" max="4899" width="12.453125" style="7" bestFit="1" customWidth="1"/>
    <col min="4900" max="4900" width="12.7265625" style="7" bestFit="1" customWidth="1"/>
    <col min="4901" max="4901" width="12.453125" style="7" bestFit="1" customWidth="1"/>
    <col min="4902" max="4903" width="13.7265625" style="7" bestFit="1" customWidth="1"/>
    <col min="4904" max="4904" width="12.453125" style="7" bestFit="1" customWidth="1"/>
    <col min="4905" max="4905" width="12.7265625" style="7" bestFit="1" customWidth="1"/>
    <col min="4906" max="4906" width="12.453125" style="7" bestFit="1" customWidth="1"/>
    <col min="4907" max="4908" width="13.7265625" style="7" bestFit="1" customWidth="1"/>
    <col min="4909" max="4909" width="12.453125" style="7" bestFit="1" customWidth="1"/>
    <col min="4910" max="4910" width="12.7265625" style="7" bestFit="1" customWidth="1"/>
    <col min="4911" max="4911" width="13.26953125" style="7" bestFit="1" customWidth="1"/>
    <col min="4912" max="4914" width="13.453125" style="7" bestFit="1" customWidth="1"/>
    <col min="4915" max="4915" width="13.1796875" style="7" bestFit="1" customWidth="1"/>
    <col min="4916" max="4916" width="13.26953125" style="7" bestFit="1" customWidth="1"/>
    <col min="4917" max="4919" width="13.453125" style="7" bestFit="1" customWidth="1"/>
    <col min="4920" max="4920" width="13.1796875" style="7" customWidth="1"/>
    <col min="4921" max="4921" width="16" style="7" customWidth="1"/>
    <col min="4922" max="4922" width="15" style="7" customWidth="1"/>
    <col min="4923" max="4923" width="12.453125" style="7" bestFit="1" customWidth="1"/>
    <col min="4924" max="5115" width="9" style="7"/>
    <col min="5116" max="5116" width="53.453125" style="7" customWidth="1"/>
    <col min="5117" max="5117" width="11.54296875" style="7" bestFit="1" customWidth="1"/>
    <col min="5118" max="5120" width="12.26953125" style="7" bestFit="1" customWidth="1"/>
    <col min="5121" max="5121" width="11.54296875" style="7" bestFit="1" customWidth="1"/>
    <col min="5122" max="5122" width="12.26953125" style="7" bestFit="1" customWidth="1"/>
    <col min="5123" max="5124" width="11.453125" style="7" bestFit="1" customWidth="1"/>
    <col min="5125" max="5125" width="11.26953125" style="7" bestFit="1" customWidth="1"/>
    <col min="5126" max="5126" width="11.54296875" style="7" bestFit="1" customWidth="1"/>
    <col min="5127" max="5130" width="12.26953125" style="7" bestFit="1" customWidth="1"/>
    <col min="5131" max="5131" width="12.81640625" style="7" bestFit="1" customWidth="1"/>
    <col min="5132" max="5132" width="11.26953125" style="7" bestFit="1" customWidth="1"/>
    <col min="5133" max="5135" width="12.26953125" style="7" bestFit="1" customWidth="1"/>
    <col min="5136" max="5136" width="12.81640625" style="7" bestFit="1" customWidth="1"/>
    <col min="5137" max="5140" width="12.26953125" style="7" bestFit="1" customWidth="1"/>
    <col min="5141" max="5141" width="11.54296875" style="7" bestFit="1" customWidth="1"/>
    <col min="5142" max="5145" width="12.26953125" style="7" bestFit="1" customWidth="1"/>
    <col min="5146" max="5146" width="11.54296875" style="7" bestFit="1" customWidth="1"/>
    <col min="5147" max="5150" width="12.26953125" style="7" bestFit="1" customWidth="1"/>
    <col min="5151" max="5151" width="13.1796875" style="7" bestFit="1" customWidth="1"/>
    <col min="5152" max="5152" width="12.26953125" style="7" bestFit="1" customWidth="1"/>
    <col min="5153" max="5154" width="13.7265625" style="7" bestFit="1" customWidth="1"/>
    <col min="5155" max="5155" width="12.453125" style="7" bestFit="1" customWidth="1"/>
    <col min="5156" max="5156" width="12.7265625" style="7" bestFit="1" customWidth="1"/>
    <col min="5157" max="5157" width="12.453125" style="7" bestFit="1" customWidth="1"/>
    <col min="5158" max="5159" width="13.7265625" style="7" bestFit="1" customWidth="1"/>
    <col min="5160" max="5160" width="12.453125" style="7" bestFit="1" customWidth="1"/>
    <col min="5161" max="5161" width="12.7265625" style="7" bestFit="1" customWidth="1"/>
    <col min="5162" max="5162" width="12.453125" style="7" bestFit="1" customWidth="1"/>
    <col min="5163" max="5164" width="13.7265625" style="7" bestFit="1" customWidth="1"/>
    <col min="5165" max="5165" width="12.453125" style="7" bestFit="1" customWidth="1"/>
    <col min="5166" max="5166" width="12.7265625" style="7" bestFit="1" customWidth="1"/>
    <col min="5167" max="5167" width="13.26953125" style="7" bestFit="1" customWidth="1"/>
    <col min="5168" max="5170" width="13.453125" style="7" bestFit="1" customWidth="1"/>
    <col min="5171" max="5171" width="13.1796875" style="7" bestFit="1" customWidth="1"/>
    <col min="5172" max="5172" width="13.26953125" style="7" bestFit="1" customWidth="1"/>
    <col min="5173" max="5175" width="13.453125" style="7" bestFit="1" customWidth="1"/>
    <col min="5176" max="5176" width="13.1796875" style="7" customWidth="1"/>
    <col min="5177" max="5177" width="16" style="7" customWidth="1"/>
    <col min="5178" max="5178" width="15" style="7" customWidth="1"/>
    <col min="5179" max="5179" width="12.453125" style="7" bestFit="1" customWidth="1"/>
    <col min="5180" max="5371" width="9" style="7"/>
    <col min="5372" max="5372" width="53.453125" style="7" customWidth="1"/>
    <col min="5373" max="5373" width="11.54296875" style="7" bestFit="1" customWidth="1"/>
    <col min="5374" max="5376" width="12.26953125" style="7" bestFit="1" customWidth="1"/>
    <col min="5377" max="5377" width="11.54296875" style="7" bestFit="1" customWidth="1"/>
    <col min="5378" max="5378" width="12.26953125" style="7" bestFit="1" customWidth="1"/>
    <col min="5379" max="5380" width="11.453125" style="7" bestFit="1" customWidth="1"/>
    <col min="5381" max="5381" width="11.26953125" style="7" bestFit="1" customWidth="1"/>
    <col min="5382" max="5382" width="11.54296875" style="7" bestFit="1" customWidth="1"/>
    <col min="5383" max="5386" width="12.26953125" style="7" bestFit="1" customWidth="1"/>
    <col min="5387" max="5387" width="12.81640625" style="7" bestFit="1" customWidth="1"/>
    <col min="5388" max="5388" width="11.26953125" style="7" bestFit="1" customWidth="1"/>
    <col min="5389" max="5391" width="12.26953125" style="7" bestFit="1" customWidth="1"/>
    <col min="5392" max="5392" width="12.81640625" style="7" bestFit="1" customWidth="1"/>
    <col min="5393" max="5396" width="12.26953125" style="7" bestFit="1" customWidth="1"/>
    <col min="5397" max="5397" width="11.54296875" style="7" bestFit="1" customWidth="1"/>
    <col min="5398" max="5401" width="12.26953125" style="7" bestFit="1" customWidth="1"/>
    <col min="5402" max="5402" width="11.54296875" style="7" bestFit="1" customWidth="1"/>
    <col min="5403" max="5406" width="12.26953125" style="7" bestFit="1" customWidth="1"/>
    <col min="5407" max="5407" width="13.1796875" style="7" bestFit="1" customWidth="1"/>
    <col min="5408" max="5408" width="12.26953125" style="7" bestFit="1" customWidth="1"/>
    <col min="5409" max="5410" width="13.7265625" style="7" bestFit="1" customWidth="1"/>
    <col min="5411" max="5411" width="12.453125" style="7" bestFit="1" customWidth="1"/>
    <col min="5412" max="5412" width="12.7265625" style="7" bestFit="1" customWidth="1"/>
    <col min="5413" max="5413" width="12.453125" style="7" bestFit="1" customWidth="1"/>
    <col min="5414" max="5415" width="13.7265625" style="7" bestFit="1" customWidth="1"/>
    <col min="5416" max="5416" width="12.453125" style="7" bestFit="1" customWidth="1"/>
    <col min="5417" max="5417" width="12.7265625" style="7" bestFit="1" customWidth="1"/>
    <col min="5418" max="5418" width="12.453125" style="7" bestFit="1" customWidth="1"/>
    <col min="5419" max="5420" width="13.7265625" style="7" bestFit="1" customWidth="1"/>
    <col min="5421" max="5421" width="12.453125" style="7" bestFit="1" customWidth="1"/>
    <col min="5422" max="5422" width="12.7265625" style="7" bestFit="1" customWidth="1"/>
    <col min="5423" max="5423" width="13.26953125" style="7" bestFit="1" customWidth="1"/>
    <col min="5424" max="5426" width="13.453125" style="7" bestFit="1" customWidth="1"/>
    <col min="5427" max="5427" width="13.1796875" style="7" bestFit="1" customWidth="1"/>
    <col min="5428" max="5428" width="13.26953125" style="7" bestFit="1" customWidth="1"/>
    <col min="5429" max="5431" width="13.453125" style="7" bestFit="1" customWidth="1"/>
    <col min="5432" max="5432" width="13.1796875" style="7" customWidth="1"/>
    <col min="5433" max="5433" width="16" style="7" customWidth="1"/>
    <col min="5434" max="5434" width="15" style="7" customWidth="1"/>
    <col min="5435" max="5435" width="12.453125" style="7" bestFit="1" customWidth="1"/>
    <col min="5436" max="5627" width="9" style="7"/>
    <col min="5628" max="5628" width="53.453125" style="7" customWidth="1"/>
    <col min="5629" max="5629" width="11.54296875" style="7" bestFit="1" customWidth="1"/>
    <col min="5630" max="5632" width="12.26953125" style="7" bestFit="1" customWidth="1"/>
    <col min="5633" max="5633" width="11.54296875" style="7" bestFit="1" customWidth="1"/>
    <col min="5634" max="5634" width="12.26953125" style="7" bestFit="1" customWidth="1"/>
    <col min="5635" max="5636" width="11.453125" style="7" bestFit="1" customWidth="1"/>
    <col min="5637" max="5637" width="11.26953125" style="7" bestFit="1" customWidth="1"/>
    <col min="5638" max="5638" width="11.54296875" style="7" bestFit="1" customWidth="1"/>
    <col min="5639" max="5642" width="12.26953125" style="7" bestFit="1" customWidth="1"/>
    <col min="5643" max="5643" width="12.81640625" style="7" bestFit="1" customWidth="1"/>
    <col min="5644" max="5644" width="11.26953125" style="7" bestFit="1" customWidth="1"/>
    <col min="5645" max="5647" width="12.26953125" style="7" bestFit="1" customWidth="1"/>
    <col min="5648" max="5648" width="12.81640625" style="7" bestFit="1" customWidth="1"/>
    <col min="5649" max="5652" width="12.26953125" style="7" bestFit="1" customWidth="1"/>
    <col min="5653" max="5653" width="11.54296875" style="7" bestFit="1" customWidth="1"/>
    <col min="5654" max="5657" width="12.26953125" style="7" bestFit="1" customWidth="1"/>
    <col min="5658" max="5658" width="11.54296875" style="7" bestFit="1" customWidth="1"/>
    <col min="5659" max="5662" width="12.26953125" style="7" bestFit="1" customWidth="1"/>
    <col min="5663" max="5663" width="13.1796875" style="7" bestFit="1" customWidth="1"/>
    <col min="5664" max="5664" width="12.26953125" style="7" bestFit="1" customWidth="1"/>
    <col min="5665" max="5666" width="13.7265625" style="7" bestFit="1" customWidth="1"/>
    <col min="5667" max="5667" width="12.453125" style="7" bestFit="1" customWidth="1"/>
    <col min="5668" max="5668" width="12.7265625" style="7" bestFit="1" customWidth="1"/>
    <col min="5669" max="5669" width="12.453125" style="7" bestFit="1" customWidth="1"/>
    <col min="5670" max="5671" width="13.7265625" style="7" bestFit="1" customWidth="1"/>
    <col min="5672" max="5672" width="12.453125" style="7" bestFit="1" customWidth="1"/>
    <col min="5673" max="5673" width="12.7265625" style="7" bestFit="1" customWidth="1"/>
    <col min="5674" max="5674" width="12.453125" style="7" bestFit="1" customWidth="1"/>
    <col min="5675" max="5676" width="13.7265625" style="7" bestFit="1" customWidth="1"/>
    <col min="5677" max="5677" width="12.453125" style="7" bestFit="1" customWidth="1"/>
    <col min="5678" max="5678" width="12.7265625" style="7" bestFit="1" customWidth="1"/>
    <col min="5679" max="5679" width="13.26953125" style="7" bestFit="1" customWidth="1"/>
    <col min="5680" max="5682" width="13.453125" style="7" bestFit="1" customWidth="1"/>
    <col min="5683" max="5683" width="13.1796875" style="7" bestFit="1" customWidth="1"/>
    <col min="5684" max="5684" width="13.26953125" style="7" bestFit="1" customWidth="1"/>
    <col min="5685" max="5687" width="13.453125" style="7" bestFit="1" customWidth="1"/>
    <col min="5688" max="5688" width="13.1796875" style="7" customWidth="1"/>
    <col min="5689" max="5689" width="16" style="7" customWidth="1"/>
    <col min="5690" max="5690" width="15" style="7" customWidth="1"/>
    <col min="5691" max="5691" width="12.453125" style="7" bestFit="1" customWidth="1"/>
    <col min="5692" max="5883" width="9" style="7"/>
    <col min="5884" max="5884" width="53.453125" style="7" customWidth="1"/>
    <col min="5885" max="5885" width="11.54296875" style="7" bestFit="1" customWidth="1"/>
    <col min="5886" max="5888" width="12.26953125" style="7" bestFit="1" customWidth="1"/>
    <col min="5889" max="5889" width="11.54296875" style="7" bestFit="1" customWidth="1"/>
    <col min="5890" max="5890" width="12.26953125" style="7" bestFit="1" customWidth="1"/>
    <col min="5891" max="5892" width="11.453125" style="7" bestFit="1" customWidth="1"/>
    <col min="5893" max="5893" width="11.26953125" style="7" bestFit="1" customWidth="1"/>
    <col min="5894" max="5894" width="11.54296875" style="7" bestFit="1" customWidth="1"/>
    <col min="5895" max="5898" width="12.26953125" style="7" bestFit="1" customWidth="1"/>
    <col min="5899" max="5899" width="12.81640625" style="7" bestFit="1" customWidth="1"/>
    <col min="5900" max="5900" width="11.26953125" style="7" bestFit="1" customWidth="1"/>
    <col min="5901" max="5903" width="12.26953125" style="7" bestFit="1" customWidth="1"/>
    <col min="5904" max="5904" width="12.81640625" style="7" bestFit="1" customWidth="1"/>
    <col min="5905" max="5908" width="12.26953125" style="7" bestFit="1" customWidth="1"/>
    <col min="5909" max="5909" width="11.54296875" style="7" bestFit="1" customWidth="1"/>
    <col min="5910" max="5913" width="12.26953125" style="7" bestFit="1" customWidth="1"/>
    <col min="5914" max="5914" width="11.54296875" style="7" bestFit="1" customWidth="1"/>
    <col min="5915" max="5918" width="12.26953125" style="7" bestFit="1" customWidth="1"/>
    <col min="5919" max="5919" width="13.1796875" style="7" bestFit="1" customWidth="1"/>
    <col min="5920" max="5920" width="12.26953125" style="7" bestFit="1" customWidth="1"/>
    <col min="5921" max="5922" width="13.7265625" style="7" bestFit="1" customWidth="1"/>
    <col min="5923" max="5923" width="12.453125" style="7" bestFit="1" customWidth="1"/>
    <col min="5924" max="5924" width="12.7265625" style="7" bestFit="1" customWidth="1"/>
    <col min="5925" max="5925" width="12.453125" style="7" bestFit="1" customWidth="1"/>
    <col min="5926" max="5927" width="13.7265625" style="7" bestFit="1" customWidth="1"/>
    <col min="5928" max="5928" width="12.453125" style="7" bestFit="1" customWidth="1"/>
    <col min="5929" max="5929" width="12.7265625" style="7" bestFit="1" customWidth="1"/>
    <col min="5930" max="5930" width="12.453125" style="7" bestFit="1" customWidth="1"/>
    <col min="5931" max="5932" width="13.7265625" style="7" bestFit="1" customWidth="1"/>
    <col min="5933" max="5933" width="12.453125" style="7" bestFit="1" customWidth="1"/>
    <col min="5934" max="5934" width="12.7265625" style="7" bestFit="1" customWidth="1"/>
    <col min="5935" max="5935" width="13.26953125" style="7" bestFit="1" customWidth="1"/>
    <col min="5936" max="5938" width="13.453125" style="7" bestFit="1" customWidth="1"/>
    <col min="5939" max="5939" width="13.1796875" style="7" bestFit="1" customWidth="1"/>
    <col min="5940" max="5940" width="13.26953125" style="7" bestFit="1" customWidth="1"/>
    <col min="5941" max="5943" width="13.453125" style="7" bestFit="1" customWidth="1"/>
    <col min="5944" max="5944" width="13.1796875" style="7" customWidth="1"/>
    <col min="5945" max="5945" width="16" style="7" customWidth="1"/>
    <col min="5946" max="5946" width="15" style="7" customWidth="1"/>
    <col min="5947" max="5947" width="12.453125" style="7" bestFit="1" customWidth="1"/>
    <col min="5948" max="6139" width="9" style="7"/>
    <col min="6140" max="6140" width="53.453125" style="7" customWidth="1"/>
    <col min="6141" max="6141" width="11.54296875" style="7" bestFit="1" customWidth="1"/>
    <col min="6142" max="6144" width="12.26953125" style="7" bestFit="1" customWidth="1"/>
    <col min="6145" max="6145" width="11.54296875" style="7" bestFit="1" customWidth="1"/>
    <col min="6146" max="6146" width="12.26953125" style="7" bestFit="1" customWidth="1"/>
    <col min="6147" max="6148" width="11.453125" style="7" bestFit="1" customWidth="1"/>
    <col min="6149" max="6149" width="11.26953125" style="7" bestFit="1" customWidth="1"/>
    <col min="6150" max="6150" width="11.54296875" style="7" bestFit="1" customWidth="1"/>
    <col min="6151" max="6154" width="12.26953125" style="7" bestFit="1" customWidth="1"/>
    <col min="6155" max="6155" width="12.81640625" style="7" bestFit="1" customWidth="1"/>
    <col min="6156" max="6156" width="11.26953125" style="7" bestFit="1" customWidth="1"/>
    <col min="6157" max="6159" width="12.26953125" style="7" bestFit="1" customWidth="1"/>
    <col min="6160" max="6160" width="12.81640625" style="7" bestFit="1" customWidth="1"/>
    <col min="6161" max="6164" width="12.26953125" style="7" bestFit="1" customWidth="1"/>
    <col min="6165" max="6165" width="11.54296875" style="7" bestFit="1" customWidth="1"/>
    <col min="6166" max="6169" width="12.26953125" style="7" bestFit="1" customWidth="1"/>
    <col min="6170" max="6170" width="11.54296875" style="7" bestFit="1" customWidth="1"/>
    <col min="6171" max="6174" width="12.26953125" style="7" bestFit="1" customWidth="1"/>
    <col min="6175" max="6175" width="13.1796875" style="7" bestFit="1" customWidth="1"/>
    <col min="6176" max="6176" width="12.26953125" style="7" bestFit="1" customWidth="1"/>
    <col min="6177" max="6178" width="13.7265625" style="7" bestFit="1" customWidth="1"/>
    <col min="6179" max="6179" width="12.453125" style="7" bestFit="1" customWidth="1"/>
    <col min="6180" max="6180" width="12.7265625" style="7" bestFit="1" customWidth="1"/>
    <col min="6181" max="6181" width="12.453125" style="7" bestFit="1" customWidth="1"/>
    <col min="6182" max="6183" width="13.7265625" style="7" bestFit="1" customWidth="1"/>
    <col min="6184" max="6184" width="12.453125" style="7" bestFit="1" customWidth="1"/>
    <col min="6185" max="6185" width="12.7265625" style="7" bestFit="1" customWidth="1"/>
    <col min="6186" max="6186" width="12.453125" style="7" bestFit="1" customWidth="1"/>
    <col min="6187" max="6188" width="13.7265625" style="7" bestFit="1" customWidth="1"/>
    <col min="6189" max="6189" width="12.453125" style="7" bestFit="1" customWidth="1"/>
    <col min="6190" max="6190" width="12.7265625" style="7" bestFit="1" customWidth="1"/>
    <col min="6191" max="6191" width="13.26953125" style="7" bestFit="1" customWidth="1"/>
    <col min="6192" max="6194" width="13.453125" style="7" bestFit="1" customWidth="1"/>
    <col min="6195" max="6195" width="13.1796875" style="7" bestFit="1" customWidth="1"/>
    <col min="6196" max="6196" width="13.26953125" style="7" bestFit="1" customWidth="1"/>
    <col min="6197" max="6199" width="13.453125" style="7" bestFit="1" customWidth="1"/>
    <col min="6200" max="6200" width="13.1796875" style="7" customWidth="1"/>
    <col min="6201" max="6201" width="16" style="7" customWidth="1"/>
    <col min="6202" max="6202" width="15" style="7" customWidth="1"/>
    <col min="6203" max="6203" width="12.453125" style="7" bestFit="1" customWidth="1"/>
    <col min="6204" max="6395" width="9" style="7"/>
    <col min="6396" max="6396" width="53.453125" style="7" customWidth="1"/>
    <col min="6397" max="6397" width="11.54296875" style="7" bestFit="1" customWidth="1"/>
    <col min="6398" max="6400" width="12.26953125" style="7" bestFit="1" customWidth="1"/>
    <col min="6401" max="6401" width="11.54296875" style="7" bestFit="1" customWidth="1"/>
    <col min="6402" max="6402" width="12.26953125" style="7" bestFit="1" customWidth="1"/>
    <col min="6403" max="6404" width="11.453125" style="7" bestFit="1" customWidth="1"/>
    <col min="6405" max="6405" width="11.26953125" style="7" bestFit="1" customWidth="1"/>
    <col min="6406" max="6406" width="11.54296875" style="7" bestFit="1" customWidth="1"/>
    <col min="6407" max="6410" width="12.26953125" style="7" bestFit="1" customWidth="1"/>
    <col min="6411" max="6411" width="12.81640625" style="7" bestFit="1" customWidth="1"/>
    <col min="6412" max="6412" width="11.26953125" style="7" bestFit="1" customWidth="1"/>
    <col min="6413" max="6415" width="12.26953125" style="7" bestFit="1" customWidth="1"/>
    <col min="6416" max="6416" width="12.81640625" style="7" bestFit="1" customWidth="1"/>
    <col min="6417" max="6420" width="12.26953125" style="7" bestFit="1" customWidth="1"/>
    <col min="6421" max="6421" width="11.54296875" style="7" bestFit="1" customWidth="1"/>
    <col min="6422" max="6425" width="12.26953125" style="7" bestFit="1" customWidth="1"/>
    <col min="6426" max="6426" width="11.54296875" style="7" bestFit="1" customWidth="1"/>
    <col min="6427" max="6430" width="12.26953125" style="7" bestFit="1" customWidth="1"/>
    <col min="6431" max="6431" width="13.1796875" style="7" bestFit="1" customWidth="1"/>
    <col min="6432" max="6432" width="12.26953125" style="7" bestFit="1" customWidth="1"/>
    <col min="6433" max="6434" width="13.7265625" style="7" bestFit="1" customWidth="1"/>
    <col min="6435" max="6435" width="12.453125" style="7" bestFit="1" customWidth="1"/>
    <col min="6436" max="6436" width="12.7265625" style="7" bestFit="1" customWidth="1"/>
    <col min="6437" max="6437" width="12.453125" style="7" bestFit="1" customWidth="1"/>
    <col min="6438" max="6439" width="13.7265625" style="7" bestFit="1" customWidth="1"/>
    <col min="6440" max="6440" width="12.453125" style="7" bestFit="1" customWidth="1"/>
    <col min="6441" max="6441" width="12.7265625" style="7" bestFit="1" customWidth="1"/>
    <col min="6442" max="6442" width="12.453125" style="7" bestFit="1" customWidth="1"/>
    <col min="6443" max="6444" width="13.7265625" style="7" bestFit="1" customWidth="1"/>
    <col min="6445" max="6445" width="12.453125" style="7" bestFit="1" customWidth="1"/>
    <col min="6446" max="6446" width="12.7265625" style="7" bestFit="1" customWidth="1"/>
    <col min="6447" max="6447" width="13.26953125" style="7" bestFit="1" customWidth="1"/>
    <col min="6448" max="6450" width="13.453125" style="7" bestFit="1" customWidth="1"/>
    <col min="6451" max="6451" width="13.1796875" style="7" bestFit="1" customWidth="1"/>
    <col min="6452" max="6452" width="13.26953125" style="7" bestFit="1" customWidth="1"/>
    <col min="6453" max="6455" width="13.453125" style="7" bestFit="1" customWidth="1"/>
    <col min="6456" max="6456" width="13.1796875" style="7" customWidth="1"/>
    <col min="6457" max="6457" width="16" style="7" customWidth="1"/>
    <col min="6458" max="6458" width="15" style="7" customWidth="1"/>
    <col min="6459" max="6459" width="12.453125" style="7" bestFit="1" customWidth="1"/>
    <col min="6460" max="6651" width="9" style="7"/>
    <col min="6652" max="6652" width="53.453125" style="7" customWidth="1"/>
    <col min="6653" max="6653" width="11.54296875" style="7" bestFit="1" customWidth="1"/>
    <col min="6654" max="6656" width="12.26953125" style="7" bestFit="1" customWidth="1"/>
    <col min="6657" max="6657" width="11.54296875" style="7" bestFit="1" customWidth="1"/>
    <col min="6658" max="6658" width="12.26953125" style="7" bestFit="1" customWidth="1"/>
    <col min="6659" max="6660" width="11.453125" style="7" bestFit="1" customWidth="1"/>
    <col min="6661" max="6661" width="11.26953125" style="7" bestFit="1" customWidth="1"/>
    <col min="6662" max="6662" width="11.54296875" style="7" bestFit="1" customWidth="1"/>
    <col min="6663" max="6666" width="12.26953125" style="7" bestFit="1" customWidth="1"/>
    <col min="6667" max="6667" width="12.81640625" style="7" bestFit="1" customWidth="1"/>
    <col min="6668" max="6668" width="11.26953125" style="7" bestFit="1" customWidth="1"/>
    <col min="6669" max="6671" width="12.26953125" style="7" bestFit="1" customWidth="1"/>
    <col min="6672" max="6672" width="12.81640625" style="7" bestFit="1" customWidth="1"/>
    <col min="6673" max="6676" width="12.26953125" style="7" bestFit="1" customWidth="1"/>
    <col min="6677" max="6677" width="11.54296875" style="7" bestFit="1" customWidth="1"/>
    <col min="6678" max="6681" width="12.26953125" style="7" bestFit="1" customWidth="1"/>
    <col min="6682" max="6682" width="11.54296875" style="7" bestFit="1" customWidth="1"/>
    <col min="6683" max="6686" width="12.26953125" style="7" bestFit="1" customWidth="1"/>
    <col min="6687" max="6687" width="13.1796875" style="7" bestFit="1" customWidth="1"/>
    <col min="6688" max="6688" width="12.26953125" style="7" bestFit="1" customWidth="1"/>
    <col min="6689" max="6690" width="13.7265625" style="7" bestFit="1" customWidth="1"/>
    <col min="6691" max="6691" width="12.453125" style="7" bestFit="1" customWidth="1"/>
    <col min="6692" max="6692" width="12.7265625" style="7" bestFit="1" customWidth="1"/>
    <col min="6693" max="6693" width="12.453125" style="7" bestFit="1" customWidth="1"/>
    <col min="6694" max="6695" width="13.7265625" style="7" bestFit="1" customWidth="1"/>
    <col min="6696" max="6696" width="12.453125" style="7" bestFit="1" customWidth="1"/>
    <col min="6697" max="6697" width="12.7265625" style="7" bestFit="1" customWidth="1"/>
    <col min="6698" max="6698" width="12.453125" style="7" bestFit="1" customWidth="1"/>
    <col min="6699" max="6700" width="13.7265625" style="7" bestFit="1" customWidth="1"/>
    <col min="6701" max="6701" width="12.453125" style="7" bestFit="1" customWidth="1"/>
    <col min="6702" max="6702" width="12.7265625" style="7" bestFit="1" customWidth="1"/>
    <col min="6703" max="6703" width="13.26953125" style="7" bestFit="1" customWidth="1"/>
    <col min="6704" max="6706" width="13.453125" style="7" bestFit="1" customWidth="1"/>
    <col min="6707" max="6707" width="13.1796875" style="7" bestFit="1" customWidth="1"/>
    <col min="6708" max="6708" width="13.26953125" style="7" bestFit="1" customWidth="1"/>
    <col min="6709" max="6711" width="13.453125" style="7" bestFit="1" customWidth="1"/>
    <col min="6712" max="6712" width="13.1796875" style="7" customWidth="1"/>
    <col min="6713" max="6713" width="16" style="7" customWidth="1"/>
    <col min="6714" max="6714" width="15" style="7" customWidth="1"/>
    <col min="6715" max="6715" width="12.453125" style="7" bestFit="1" customWidth="1"/>
    <col min="6716" max="6907" width="9" style="7"/>
    <col min="6908" max="6908" width="53.453125" style="7" customWidth="1"/>
    <col min="6909" max="6909" width="11.54296875" style="7" bestFit="1" customWidth="1"/>
    <col min="6910" max="6912" width="12.26953125" style="7" bestFit="1" customWidth="1"/>
    <col min="6913" max="6913" width="11.54296875" style="7" bestFit="1" customWidth="1"/>
    <col min="6914" max="6914" width="12.26953125" style="7" bestFit="1" customWidth="1"/>
    <col min="6915" max="6916" width="11.453125" style="7" bestFit="1" customWidth="1"/>
    <col min="6917" max="6917" width="11.26953125" style="7" bestFit="1" customWidth="1"/>
    <col min="6918" max="6918" width="11.54296875" style="7" bestFit="1" customWidth="1"/>
    <col min="6919" max="6922" width="12.26953125" style="7" bestFit="1" customWidth="1"/>
    <col min="6923" max="6923" width="12.81640625" style="7" bestFit="1" customWidth="1"/>
    <col min="6924" max="6924" width="11.26953125" style="7" bestFit="1" customWidth="1"/>
    <col min="6925" max="6927" width="12.26953125" style="7" bestFit="1" customWidth="1"/>
    <col min="6928" max="6928" width="12.81640625" style="7" bestFit="1" customWidth="1"/>
    <col min="6929" max="6932" width="12.26953125" style="7" bestFit="1" customWidth="1"/>
    <col min="6933" max="6933" width="11.54296875" style="7" bestFit="1" customWidth="1"/>
    <col min="6934" max="6937" width="12.26953125" style="7" bestFit="1" customWidth="1"/>
    <col min="6938" max="6938" width="11.54296875" style="7" bestFit="1" customWidth="1"/>
    <col min="6939" max="6942" width="12.26953125" style="7" bestFit="1" customWidth="1"/>
    <col min="6943" max="6943" width="13.1796875" style="7" bestFit="1" customWidth="1"/>
    <col min="6944" max="6944" width="12.26953125" style="7" bestFit="1" customWidth="1"/>
    <col min="6945" max="6946" width="13.7265625" style="7" bestFit="1" customWidth="1"/>
    <col min="6947" max="6947" width="12.453125" style="7" bestFit="1" customWidth="1"/>
    <col min="6948" max="6948" width="12.7265625" style="7" bestFit="1" customWidth="1"/>
    <col min="6949" max="6949" width="12.453125" style="7" bestFit="1" customWidth="1"/>
    <col min="6950" max="6951" width="13.7265625" style="7" bestFit="1" customWidth="1"/>
    <col min="6952" max="6952" width="12.453125" style="7" bestFit="1" customWidth="1"/>
    <col min="6953" max="6953" width="12.7265625" style="7" bestFit="1" customWidth="1"/>
    <col min="6954" max="6954" width="12.453125" style="7" bestFit="1" customWidth="1"/>
    <col min="6955" max="6956" width="13.7265625" style="7" bestFit="1" customWidth="1"/>
    <col min="6957" max="6957" width="12.453125" style="7" bestFit="1" customWidth="1"/>
    <col min="6958" max="6958" width="12.7265625" style="7" bestFit="1" customWidth="1"/>
    <col min="6959" max="6959" width="13.26953125" style="7" bestFit="1" customWidth="1"/>
    <col min="6960" max="6962" width="13.453125" style="7" bestFit="1" customWidth="1"/>
    <col min="6963" max="6963" width="13.1796875" style="7" bestFit="1" customWidth="1"/>
    <col min="6964" max="6964" width="13.26953125" style="7" bestFit="1" customWidth="1"/>
    <col min="6965" max="6967" width="13.453125" style="7" bestFit="1" customWidth="1"/>
    <col min="6968" max="6968" width="13.1796875" style="7" customWidth="1"/>
    <col min="6969" max="6969" width="16" style="7" customWidth="1"/>
    <col min="6970" max="6970" width="15" style="7" customWidth="1"/>
    <col min="6971" max="6971" width="12.453125" style="7" bestFit="1" customWidth="1"/>
    <col min="6972" max="7163" width="9" style="7"/>
    <col min="7164" max="7164" width="53.453125" style="7" customWidth="1"/>
    <col min="7165" max="7165" width="11.54296875" style="7" bestFit="1" customWidth="1"/>
    <col min="7166" max="7168" width="12.26953125" style="7" bestFit="1" customWidth="1"/>
    <col min="7169" max="7169" width="11.54296875" style="7" bestFit="1" customWidth="1"/>
    <col min="7170" max="7170" width="12.26953125" style="7" bestFit="1" customWidth="1"/>
    <col min="7171" max="7172" width="11.453125" style="7" bestFit="1" customWidth="1"/>
    <col min="7173" max="7173" width="11.26953125" style="7" bestFit="1" customWidth="1"/>
    <col min="7174" max="7174" width="11.54296875" style="7" bestFit="1" customWidth="1"/>
    <col min="7175" max="7178" width="12.26953125" style="7" bestFit="1" customWidth="1"/>
    <col min="7179" max="7179" width="12.81640625" style="7" bestFit="1" customWidth="1"/>
    <col min="7180" max="7180" width="11.26953125" style="7" bestFit="1" customWidth="1"/>
    <col min="7181" max="7183" width="12.26953125" style="7" bestFit="1" customWidth="1"/>
    <col min="7184" max="7184" width="12.81640625" style="7" bestFit="1" customWidth="1"/>
    <col min="7185" max="7188" width="12.26953125" style="7" bestFit="1" customWidth="1"/>
    <col min="7189" max="7189" width="11.54296875" style="7" bestFit="1" customWidth="1"/>
    <col min="7190" max="7193" width="12.26953125" style="7" bestFit="1" customWidth="1"/>
    <col min="7194" max="7194" width="11.54296875" style="7" bestFit="1" customWidth="1"/>
    <col min="7195" max="7198" width="12.26953125" style="7" bestFit="1" customWidth="1"/>
    <col min="7199" max="7199" width="13.1796875" style="7" bestFit="1" customWidth="1"/>
    <col min="7200" max="7200" width="12.26953125" style="7" bestFit="1" customWidth="1"/>
    <col min="7201" max="7202" width="13.7265625" style="7" bestFit="1" customWidth="1"/>
    <col min="7203" max="7203" width="12.453125" style="7" bestFit="1" customWidth="1"/>
    <col min="7204" max="7204" width="12.7265625" style="7" bestFit="1" customWidth="1"/>
    <col min="7205" max="7205" width="12.453125" style="7" bestFit="1" customWidth="1"/>
    <col min="7206" max="7207" width="13.7265625" style="7" bestFit="1" customWidth="1"/>
    <col min="7208" max="7208" width="12.453125" style="7" bestFit="1" customWidth="1"/>
    <col min="7209" max="7209" width="12.7265625" style="7" bestFit="1" customWidth="1"/>
    <col min="7210" max="7210" width="12.453125" style="7" bestFit="1" customWidth="1"/>
    <col min="7211" max="7212" width="13.7265625" style="7" bestFit="1" customWidth="1"/>
    <col min="7213" max="7213" width="12.453125" style="7" bestFit="1" customWidth="1"/>
    <col min="7214" max="7214" width="12.7265625" style="7" bestFit="1" customWidth="1"/>
    <col min="7215" max="7215" width="13.26953125" style="7" bestFit="1" customWidth="1"/>
    <col min="7216" max="7218" width="13.453125" style="7" bestFit="1" customWidth="1"/>
    <col min="7219" max="7219" width="13.1796875" style="7" bestFit="1" customWidth="1"/>
    <col min="7220" max="7220" width="13.26953125" style="7" bestFit="1" customWidth="1"/>
    <col min="7221" max="7223" width="13.453125" style="7" bestFit="1" customWidth="1"/>
    <col min="7224" max="7224" width="13.1796875" style="7" customWidth="1"/>
    <col min="7225" max="7225" width="16" style="7" customWidth="1"/>
    <col min="7226" max="7226" width="15" style="7" customWidth="1"/>
    <col min="7227" max="7227" width="12.453125" style="7" bestFit="1" customWidth="1"/>
    <col min="7228" max="7419" width="9" style="7"/>
    <col min="7420" max="7420" width="53.453125" style="7" customWidth="1"/>
    <col min="7421" max="7421" width="11.54296875" style="7" bestFit="1" customWidth="1"/>
    <col min="7422" max="7424" width="12.26953125" style="7" bestFit="1" customWidth="1"/>
    <col min="7425" max="7425" width="11.54296875" style="7" bestFit="1" customWidth="1"/>
    <col min="7426" max="7426" width="12.26953125" style="7" bestFit="1" customWidth="1"/>
    <col min="7427" max="7428" width="11.453125" style="7" bestFit="1" customWidth="1"/>
    <col min="7429" max="7429" width="11.26953125" style="7" bestFit="1" customWidth="1"/>
    <col min="7430" max="7430" width="11.54296875" style="7" bestFit="1" customWidth="1"/>
    <col min="7431" max="7434" width="12.26953125" style="7" bestFit="1" customWidth="1"/>
    <col min="7435" max="7435" width="12.81640625" style="7" bestFit="1" customWidth="1"/>
    <col min="7436" max="7436" width="11.26953125" style="7" bestFit="1" customWidth="1"/>
    <col min="7437" max="7439" width="12.26953125" style="7" bestFit="1" customWidth="1"/>
    <col min="7440" max="7440" width="12.81640625" style="7" bestFit="1" customWidth="1"/>
    <col min="7441" max="7444" width="12.26953125" style="7" bestFit="1" customWidth="1"/>
    <col min="7445" max="7445" width="11.54296875" style="7" bestFit="1" customWidth="1"/>
    <col min="7446" max="7449" width="12.26953125" style="7" bestFit="1" customWidth="1"/>
    <col min="7450" max="7450" width="11.54296875" style="7" bestFit="1" customWidth="1"/>
    <col min="7451" max="7454" width="12.26953125" style="7" bestFit="1" customWidth="1"/>
    <col min="7455" max="7455" width="13.1796875" style="7" bestFit="1" customWidth="1"/>
    <col min="7456" max="7456" width="12.26953125" style="7" bestFit="1" customWidth="1"/>
    <col min="7457" max="7458" width="13.7265625" style="7" bestFit="1" customWidth="1"/>
    <col min="7459" max="7459" width="12.453125" style="7" bestFit="1" customWidth="1"/>
    <col min="7460" max="7460" width="12.7265625" style="7" bestFit="1" customWidth="1"/>
    <col min="7461" max="7461" width="12.453125" style="7" bestFit="1" customWidth="1"/>
    <col min="7462" max="7463" width="13.7265625" style="7" bestFit="1" customWidth="1"/>
    <col min="7464" max="7464" width="12.453125" style="7" bestFit="1" customWidth="1"/>
    <col min="7465" max="7465" width="12.7265625" style="7" bestFit="1" customWidth="1"/>
    <col min="7466" max="7466" width="12.453125" style="7" bestFit="1" customWidth="1"/>
    <col min="7467" max="7468" width="13.7265625" style="7" bestFit="1" customWidth="1"/>
    <col min="7469" max="7469" width="12.453125" style="7" bestFit="1" customWidth="1"/>
    <col min="7470" max="7470" width="12.7265625" style="7" bestFit="1" customWidth="1"/>
    <col min="7471" max="7471" width="13.26953125" style="7" bestFit="1" customWidth="1"/>
    <col min="7472" max="7474" width="13.453125" style="7" bestFit="1" customWidth="1"/>
    <col min="7475" max="7475" width="13.1796875" style="7" bestFit="1" customWidth="1"/>
    <col min="7476" max="7476" width="13.26953125" style="7" bestFit="1" customWidth="1"/>
    <col min="7477" max="7479" width="13.453125" style="7" bestFit="1" customWidth="1"/>
    <col min="7480" max="7480" width="13.1796875" style="7" customWidth="1"/>
    <col min="7481" max="7481" width="16" style="7" customWidth="1"/>
    <col min="7482" max="7482" width="15" style="7" customWidth="1"/>
    <col min="7483" max="7483" width="12.453125" style="7" bestFit="1" customWidth="1"/>
    <col min="7484" max="7675" width="9" style="7"/>
    <col min="7676" max="7676" width="53.453125" style="7" customWidth="1"/>
    <col min="7677" max="7677" width="11.54296875" style="7" bestFit="1" customWidth="1"/>
    <col min="7678" max="7680" width="12.26953125" style="7" bestFit="1" customWidth="1"/>
    <col min="7681" max="7681" width="11.54296875" style="7" bestFit="1" customWidth="1"/>
    <col min="7682" max="7682" width="12.26953125" style="7" bestFit="1" customWidth="1"/>
    <col min="7683" max="7684" width="11.453125" style="7" bestFit="1" customWidth="1"/>
    <col min="7685" max="7685" width="11.26953125" style="7" bestFit="1" customWidth="1"/>
    <col min="7686" max="7686" width="11.54296875" style="7" bestFit="1" customWidth="1"/>
    <col min="7687" max="7690" width="12.26953125" style="7" bestFit="1" customWidth="1"/>
    <col min="7691" max="7691" width="12.81640625" style="7" bestFit="1" customWidth="1"/>
    <col min="7692" max="7692" width="11.26953125" style="7" bestFit="1" customWidth="1"/>
    <col min="7693" max="7695" width="12.26953125" style="7" bestFit="1" customWidth="1"/>
    <col min="7696" max="7696" width="12.81640625" style="7" bestFit="1" customWidth="1"/>
    <col min="7697" max="7700" width="12.26953125" style="7" bestFit="1" customWidth="1"/>
    <col min="7701" max="7701" width="11.54296875" style="7" bestFit="1" customWidth="1"/>
    <col min="7702" max="7705" width="12.26953125" style="7" bestFit="1" customWidth="1"/>
    <col min="7706" max="7706" width="11.54296875" style="7" bestFit="1" customWidth="1"/>
    <col min="7707" max="7710" width="12.26953125" style="7" bestFit="1" customWidth="1"/>
    <col min="7711" max="7711" width="13.1796875" style="7" bestFit="1" customWidth="1"/>
    <col min="7712" max="7712" width="12.26953125" style="7" bestFit="1" customWidth="1"/>
    <col min="7713" max="7714" width="13.7265625" style="7" bestFit="1" customWidth="1"/>
    <col min="7715" max="7715" width="12.453125" style="7" bestFit="1" customWidth="1"/>
    <col min="7716" max="7716" width="12.7265625" style="7" bestFit="1" customWidth="1"/>
    <col min="7717" max="7717" width="12.453125" style="7" bestFit="1" customWidth="1"/>
    <col min="7718" max="7719" width="13.7265625" style="7" bestFit="1" customWidth="1"/>
    <col min="7720" max="7720" width="12.453125" style="7" bestFit="1" customWidth="1"/>
    <col min="7721" max="7721" width="12.7265625" style="7" bestFit="1" customWidth="1"/>
    <col min="7722" max="7722" width="12.453125" style="7" bestFit="1" customWidth="1"/>
    <col min="7723" max="7724" width="13.7265625" style="7" bestFit="1" customWidth="1"/>
    <col min="7725" max="7725" width="12.453125" style="7" bestFit="1" customWidth="1"/>
    <col min="7726" max="7726" width="12.7265625" style="7" bestFit="1" customWidth="1"/>
    <col min="7727" max="7727" width="13.26953125" style="7" bestFit="1" customWidth="1"/>
    <col min="7728" max="7730" width="13.453125" style="7" bestFit="1" customWidth="1"/>
    <col min="7731" max="7731" width="13.1796875" style="7" bestFit="1" customWidth="1"/>
    <col min="7732" max="7732" width="13.26953125" style="7" bestFit="1" customWidth="1"/>
    <col min="7733" max="7735" width="13.453125" style="7" bestFit="1" customWidth="1"/>
    <col min="7736" max="7736" width="13.1796875" style="7" customWidth="1"/>
    <col min="7737" max="7737" width="16" style="7" customWidth="1"/>
    <col min="7738" max="7738" width="15" style="7" customWidth="1"/>
    <col min="7739" max="7739" width="12.453125" style="7" bestFit="1" customWidth="1"/>
    <col min="7740" max="7931" width="9" style="7"/>
    <col min="7932" max="7932" width="53.453125" style="7" customWidth="1"/>
    <col min="7933" max="7933" width="11.54296875" style="7" bestFit="1" customWidth="1"/>
    <col min="7934" max="7936" width="12.26953125" style="7" bestFit="1" customWidth="1"/>
    <col min="7937" max="7937" width="11.54296875" style="7" bestFit="1" customWidth="1"/>
    <col min="7938" max="7938" width="12.26953125" style="7" bestFit="1" customWidth="1"/>
    <col min="7939" max="7940" width="11.453125" style="7" bestFit="1" customWidth="1"/>
    <col min="7941" max="7941" width="11.26953125" style="7" bestFit="1" customWidth="1"/>
    <col min="7942" max="7942" width="11.54296875" style="7" bestFit="1" customWidth="1"/>
    <col min="7943" max="7946" width="12.26953125" style="7" bestFit="1" customWidth="1"/>
    <col min="7947" max="7947" width="12.81640625" style="7" bestFit="1" customWidth="1"/>
    <col min="7948" max="7948" width="11.26953125" style="7" bestFit="1" customWidth="1"/>
    <col min="7949" max="7951" width="12.26953125" style="7" bestFit="1" customWidth="1"/>
    <col min="7952" max="7952" width="12.81640625" style="7" bestFit="1" customWidth="1"/>
    <col min="7953" max="7956" width="12.26953125" style="7" bestFit="1" customWidth="1"/>
    <col min="7957" max="7957" width="11.54296875" style="7" bestFit="1" customWidth="1"/>
    <col min="7958" max="7961" width="12.26953125" style="7" bestFit="1" customWidth="1"/>
    <col min="7962" max="7962" width="11.54296875" style="7" bestFit="1" customWidth="1"/>
    <col min="7963" max="7966" width="12.26953125" style="7" bestFit="1" customWidth="1"/>
    <col min="7967" max="7967" width="13.1796875" style="7" bestFit="1" customWidth="1"/>
    <col min="7968" max="7968" width="12.26953125" style="7" bestFit="1" customWidth="1"/>
    <col min="7969" max="7970" width="13.7265625" style="7" bestFit="1" customWidth="1"/>
    <col min="7971" max="7971" width="12.453125" style="7" bestFit="1" customWidth="1"/>
    <col min="7972" max="7972" width="12.7265625" style="7" bestFit="1" customWidth="1"/>
    <col min="7973" max="7973" width="12.453125" style="7" bestFit="1" customWidth="1"/>
    <col min="7974" max="7975" width="13.7265625" style="7" bestFit="1" customWidth="1"/>
    <col min="7976" max="7976" width="12.453125" style="7" bestFit="1" customWidth="1"/>
    <col min="7977" max="7977" width="12.7265625" style="7" bestFit="1" customWidth="1"/>
    <col min="7978" max="7978" width="12.453125" style="7" bestFit="1" customWidth="1"/>
    <col min="7979" max="7980" width="13.7265625" style="7" bestFit="1" customWidth="1"/>
    <col min="7981" max="7981" width="12.453125" style="7" bestFit="1" customWidth="1"/>
    <col min="7982" max="7982" width="12.7265625" style="7" bestFit="1" customWidth="1"/>
    <col min="7983" max="7983" width="13.26953125" style="7" bestFit="1" customWidth="1"/>
    <col min="7984" max="7986" width="13.453125" style="7" bestFit="1" customWidth="1"/>
    <col min="7987" max="7987" width="13.1796875" style="7" bestFit="1" customWidth="1"/>
    <col min="7988" max="7988" width="13.26953125" style="7" bestFit="1" customWidth="1"/>
    <col min="7989" max="7991" width="13.453125" style="7" bestFit="1" customWidth="1"/>
    <col min="7992" max="7992" width="13.1796875" style="7" customWidth="1"/>
    <col min="7993" max="7993" width="16" style="7" customWidth="1"/>
    <col min="7994" max="7994" width="15" style="7" customWidth="1"/>
    <col min="7995" max="7995" width="12.453125" style="7" bestFit="1" customWidth="1"/>
    <col min="7996" max="8187" width="9" style="7"/>
    <col min="8188" max="8188" width="53.453125" style="7" customWidth="1"/>
    <col min="8189" max="8189" width="11.54296875" style="7" bestFit="1" customWidth="1"/>
    <col min="8190" max="8192" width="12.26953125" style="7" bestFit="1" customWidth="1"/>
    <col min="8193" max="8193" width="11.54296875" style="7" bestFit="1" customWidth="1"/>
    <col min="8194" max="8194" width="12.26953125" style="7" bestFit="1" customWidth="1"/>
    <col min="8195" max="8196" width="11.453125" style="7" bestFit="1" customWidth="1"/>
    <col min="8197" max="8197" width="11.26953125" style="7" bestFit="1" customWidth="1"/>
    <col min="8198" max="8198" width="11.54296875" style="7" bestFit="1" customWidth="1"/>
    <col min="8199" max="8202" width="12.26953125" style="7" bestFit="1" customWidth="1"/>
    <col min="8203" max="8203" width="12.81640625" style="7" bestFit="1" customWidth="1"/>
    <col min="8204" max="8204" width="11.26953125" style="7" bestFit="1" customWidth="1"/>
    <col min="8205" max="8207" width="12.26953125" style="7" bestFit="1" customWidth="1"/>
    <col min="8208" max="8208" width="12.81640625" style="7" bestFit="1" customWidth="1"/>
    <col min="8209" max="8212" width="12.26953125" style="7" bestFit="1" customWidth="1"/>
    <col min="8213" max="8213" width="11.54296875" style="7" bestFit="1" customWidth="1"/>
    <col min="8214" max="8217" width="12.26953125" style="7" bestFit="1" customWidth="1"/>
    <col min="8218" max="8218" width="11.54296875" style="7" bestFit="1" customWidth="1"/>
    <col min="8219" max="8222" width="12.26953125" style="7" bestFit="1" customWidth="1"/>
    <col min="8223" max="8223" width="13.1796875" style="7" bestFit="1" customWidth="1"/>
    <col min="8224" max="8224" width="12.26953125" style="7" bestFit="1" customWidth="1"/>
    <col min="8225" max="8226" width="13.7265625" style="7" bestFit="1" customWidth="1"/>
    <col min="8227" max="8227" width="12.453125" style="7" bestFit="1" customWidth="1"/>
    <col min="8228" max="8228" width="12.7265625" style="7" bestFit="1" customWidth="1"/>
    <col min="8229" max="8229" width="12.453125" style="7" bestFit="1" customWidth="1"/>
    <col min="8230" max="8231" width="13.7265625" style="7" bestFit="1" customWidth="1"/>
    <col min="8232" max="8232" width="12.453125" style="7" bestFit="1" customWidth="1"/>
    <col min="8233" max="8233" width="12.7265625" style="7" bestFit="1" customWidth="1"/>
    <col min="8234" max="8234" width="12.453125" style="7" bestFit="1" customWidth="1"/>
    <col min="8235" max="8236" width="13.7265625" style="7" bestFit="1" customWidth="1"/>
    <col min="8237" max="8237" width="12.453125" style="7" bestFit="1" customWidth="1"/>
    <col min="8238" max="8238" width="12.7265625" style="7" bestFit="1" customWidth="1"/>
    <col min="8239" max="8239" width="13.26953125" style="7" bestFit="1" customWidth="1"/>
    <col min="8240" max="8242" width="13.453125" style="7" bestFit="1" customWidth="1"/>
    <col min="8243" max="8243" width="13.1796875" style="7" bestFit="1" customWidth="1"/>
    <col min="8244" max="8244" width="13.26953125" style="7" bestFit="1" customWidth="1"/>
    <col min="8245" max="8247" width="13.453125" style="7" bestFit="1" customWidth="1"/>
    <col min="8248" max="8248" width="13.1796875" style="7" customWidth="1"/>
    <col min="8249" max="8249" width="16" style="7" customWidth="1"/>
    <col min="8250" max="8250" width="15" style="7" customWidth="1"/>
    <col min="8251" max="8251" width="12.453125" style="7" bestFit="1" customWidth="1"/>
    <col min="8252" max="8443" width="9" style="7"/>
    <col min="8444" max="8444" width="53.453125" style="7" customWidth="1"/>
    <col min="8445" max="8445" width="11.54296875" style="7" bestFit="1" customWidth="1"/>
    <col min="8446" max="8448" width="12.26953125" style="7" bestFit="1" customWidth="1"/>
    <col min="8449" max="8449" width="11.54296875" style="7" bestFit="1" customWidth="1"/>
    <col min="8450" max="8450" width="12.26953125" style="7" bestFit="1" customWidth="1"/>
    <col min="8451" max="8452" width="11.453125" style="7" bestFit="1" customWidth="1"/>
    <col min="8453" max="8453" width="11.26953125" style="7" bestFit="1" customWidth="1"/>
    <col min="8454" max="8454" width="11.54296875" style="7" bestFit="1" customWidth="1"/>
    <col min="8455" max="8458" width="12.26953125" style="7" bestFit="1" customWidth="1"/>
    <col min="8459" max="8459" width="12.81640625" style="7" bestFit="1" customWidth="1"/>
    <col min="8460" max="8460" width="11.26953125" style="7" bestFit="1" customWidth="1"/>
    <col min="8461" max="8463" width="12.26953125" style="7" bestFit="1" customWidth="1"/>
    <col min="8464" max="8464" width="12.81640625" style="7" bestFit="1" customWidth="1"/>
    <col min="8465" max="8468" width="12.26953125" style="7" bestFit="1" customWidth="1"/>
    <col min="8469" max="8469" width="11.54296875" style="7" bestFit="1" customWidth="1"/>
    <col min="8470" max="8473" width="12.26953125" style="7" bestFit="1" customWidth="1"/>
    <col min="8474" max="8474" width="11.54296875" style="7" bestFit="1" customWidth="1"/>
    <col min="8475" max="8478" width="12.26953125" style="7" bestFit="1" customWidth="1"/>
    <col min="8479" max="8479" width="13.1796875" style="7" bestFit="1" customWidth="1"/>
    <col min="8480" max="8480" width="12.26953125" style="7" bestFit="1" customWidth="1"/>
    <col min="8481" max="8482" width="13.7265625" style="7" bestFit="1" customWidth="1"/>
    <col min="8483" max="8483" width="12.453125" style="7" bestFit="1" customWidth="1"/>
    <col min="8484" max="8484" width="12.7265625" style="7" bestFit="1" customWidth="1"/>
    <col min="8485" max="8485" width="12.453125" style="7" bestFit="1" customWidth="1"/>
    <col min="8486" max="8487" width="13.7265625" style="7" bestFit="1" customWidth="1"/>
    <col min="8488" max="8488" width="12.453125" style="7" bestFit="1" customWidth="1"/>
    <col min="8489" max="8489" width="12.7265625" style="7" bestFit="1" customWidth="1"/>
    <col min="8490" max="8490" width="12.453125" style="7" bestFit="1" customWidth="1"/>
    <col min="8491" max="8492" width="13.7265625" style="7" bestFit="1" customWidth="1"/>
    <col min="8493" max="8493" width="12.453125" style="7" bestFit="1" customWidth="1"/>
    <col min="8494" max="8494" width="12.7265625" style="7" bestFit="1" customWidth="1"/>
    <col min="8495" max="8495" width="13.26953125" style="7" bestFit="1" customWidth="1"/>
    <col min="8496" max="8498" width="13.453125" style="7" bestFit="1" customWidth="1"/>
    <col min="8499" max="8499" width="13.1796875" style="7" bestFit="1" customWidth="1"/>
    <col min="8500" max="8500" width="13.26953125" style="7" bestFit="1" customWidth="1"/>
    <col min="8501" max="8503" width="13.453125" style="7" bestFit="1" customWidth="1"/>
    <col min="8504" max="8504" width="13.1796875" style="7" customWidth="1"/>
    <col min="8505" max="8505" width="16" style="7" customWidth="1"/>
    <col min="8506" max="8506" width="15" style="7" customWidth="1"/>
    <col min="8507" max="8507" width="12.453125" style="7" bestFit="1" customWidth="1"/>
    <col min="8508" max="8699" width="9" style="7"/>
    <col min="8700" max="8700" width="53.453125" style="7" customWidth="1"/>
    <col min="8701" max="8701" width="11.54296875" style="7" bestFit="1" customWidth="1"/>
    <col min="8702" max="8704" width="12.26953125" style="7" bestFit="1" customWidth="1"/>
    <col min="8705" max="8705" width="11.54296875" style="7" bestFit="1" customWidth="1"/>
    <col min="8706" max="8706" width="12.26953125" style="7" bestFit="1" customWidth="1"/>
    <col min="8707" max="8708" width="11.453125" style="7" bestFit="1" customWidth="1"/>
    <col min="8709" max="8709" width="11.26953125" style="7" bestFit="1" customWidth="1"/>
    <col min="8710" max="8710" width="11.54296875" style="7" bestFit="1" customWidth="1"/>
    <col min="8711" max="8714" width="12.26953125" style="7" bestFit="1" customWidth="1"/>
    <col min="8715" max="8715" width="12.81640625" style="7" bestFit="1" customWidth="1"/>
    <col min="8716" max="8716" width="11.26953125" style="7" bestFit="1" customWidth="1"/>
    <col min="8717" max="8719" width="12.26953125" style="7" bestFit="1" customWidth="1"/>
    <col min="8720" max="8720" width="12.81640625" style="7" bestFit="1" customWidth="1"/>
    <col min="8721" max="8724" width="12.26953125" style="7" bestFit="1" customWidth="1"/>
    <col min="8725" max="8725" width="11.54296875" style="7" bestFit="1" customWidth="1"/>
    <col min="8726" max="8729" width="12.26953125" style="7" bestFit="1" customWidth="1"/>
    <col min="8730" max="8730" width="11.54296875" style="7" bestFit="1" customWidth="1"/>
    <col min="8731" max="8734" width="12.26953125" style="7" bestFit="1" customWidth="1"/>
    <col min="8735" max="8735" width="13.1796875" style="7" bestFit="1" customWidth="1"/>
    <col min="8736" max="8736" width="12.26953125" style="7" bestFit="1" customWidth="1"/>
    <col min="8737" max="8738" width="13.7265625" style="7" bestFit="1" customWidth="1"/>
    <col min="8739" max="8739" width="12.453125" style="7" bestFit="1" customWidth="1"/>
    <col min="8740" max="8740" width="12.7265625" style="7" bestFit="1" customWidth="1"/>
    <col min="8741" max="8741" width="12.453125" style="7" bestFit="1" customWidth="1"/>
    <col min="8742" max="8743" width="13.7265625" style="7" bestFit="1" customWidth="1"/>
    <col min="8744" max="8744" width="12.453125" style="7" bestFit="1" customWidth="1"/>
    <col min="8745" max="8745" width="12.7265625" style="7" bestFit="1" customWidth="1"/>
    <col min="8746" max="8746" width="12.453125" style="7" bestFit="1" customWidth="1"/>
    <col min="8747" max="8748" width="13.7265625" style="7" bestFit="1" customWidth="1"/>
    <col min="8749" max="8749" width="12.453125" style="7" bestFit="1" customWidth="1"/>
    <col min="8750" max="8750" width="12.7265625" style="7" bestFit="1" customWidth="1"/>
    <col min="8751" max="8751" width="13.26953125" style="7" bestFit="1" customWidth="1"/>
    <col min="8752" max="8754" width="13.453125" style="7" bestFit="1" customWidth="1"/>
    <col min="8755" max="8755" width="13.1796875" style="7" bestFit="1" customWidth="1"/>
    <col min="8756" max="8756" width="13.26953125" style="7" bestFit="1" customWidth="1"/>
    <col min="8757" max="8759" width="13.453125" style="7" bestFit="1" customWidth="1"/>
    <col min="8760" max="8760" width="13.1796875" style="7" customWidth="1"/>
    <col min="8761" max="8761" width="16" style="7" customWidth="1"/>
    <col min="8762" max="8762" width="15" style="7" customWidth="1"/>
    <col min="8763" max="8763" width="12.453125" style="7" bestFit="1" customWidth="1"/>
    <col min="8764" max="8955" width="9" style="7"/>
    <col min="8956" max="8956" width="53.453125" style="7" customWidth="1"/>
    <col min="8957" max="8957" width="11.54296875" style="7" bestFit="1" customWidth="1"/>
    <col min="8958" max="8960" width="12.26953125" style="7" bestFit="1" customWidth="1"/>
    <col min="8961" max="8961" width="11.54296875" style="7" bestFit="1" customWidth="1"/>
    <col min="8962" max="8962" width="12.26953125" style="7" bestFit="1" customWidth="1"/>
    <col min="8963" max="8964" width="11.453125" style="7" bestFit="1" customWidth="1"/>
    <col min="8965" max="8965" width="11.26953125" style="7" bestFit="1" customWidth="1"/>
    <col min="8966" max="8966" width="11.54296875" style="7" bestFit="1" customWidth="1"/>
    <col min="8967" max="8970" width="12.26953125" style="7" bestFit="1" customWidth="1"/>
    <col min="8971" max="8971" width="12.81640625" style="7" bestFit="1" customWidth="1"/>
    <col min="8972" max="8972" width="11.26953125" style="7" bestFit="1" customWidth="1"/>
    <col min="8973" max="8975" width="12.26953125" style="7" bestFit="1" customWidth="1"/>
    <col min="8976" max="8976" width="12.81640625" style="7" bestFit="1" customWidth="1"/>
    <col min="8977" max="8980" width="12.26953125" style="7" bestFit="1" customWidth="1"/>
    <col min="8981" max="8981" width="11.54296875" style="7" bestFit="1" customWidth="1"/>
    <col min="8982" max="8985" width="12.26953125" style="7" bestFit="1" customWidth="1"/>
    <col min="8986" max="8986" width="11.54296875" style="7" bestFit="1" customWidth="1"/>
    <col min="8987" max="8990" width="12.26953125" style="7" bestFit="1" customWidth="1"/>
    <col min="8991" max="8991" width="13.1796875" style="7" bestFit="1" customWidth="1"/>
    <col min="8992" max="8992" width="12.26953125" style="7" bestFit="1" customWidth="1"/>
    <col min="8993" max="8994" width="13.7265625" style="7" bestFit="1" customWidth="1"/>
    <col min="8995" max="8995" width="12.453125" style="7" bestFit="1" customWidth="1"/>
    <col min="8996" max="8996" width="12.7265625" style="7" bestFit="1" customWidth="1"/>
    <col min="8997" max="8997" width="12.453125" style="7" bestFit="1" customWidth="1"/>
    <col min="8998" max="8999" width="13.7265625" style="7" bestFit="1" customWidth="1"/>
    <col min="9000" max="9000" width="12.453125" style="7" bestFit="1" customWidth="1"/>
    <col min="9001" max="9001" width="12.7265625" style="7" bestFit="1" customWidth="1"/>
    <col min="9002" max="9002" width="12.453125" style="7" bestFit="1" customWidth="1"/>
    <col min="9003" max="9004" width="13.7265625" style="7" bestFit="1" customWidth="1"/>
    <col min="9005" max="9005" width="12.453125" style="7" bestFit="1" customWidth="1"/>
    <col min="9006" max="9006" width="12.7265625" style="7" bestFit="1" customWidth="1"/>
    <col min="9007" max="9007" width="13.26953125" style="7" bestFit="1" customWidth="1"/>
    <col min="9008" max="9010" width="13.453125" style="7" bestFit="1" customWidth="1"/>
    <col min="9011" max="9011" width="13.1796875" style="7" bestFit="1" customWidth="1"/>
    <col min="9012" max="9012" width="13.26953125" style="7" bestFit="1" customWidth="1"/>
    <col min="9013" max="9015" width="13.453125" style="7" bestFit="1" customWidth="1"/>
    <col min="9016" max="9016" width="13.1796875" style="7" customWidth="1"/>
    <col min="9017" max="9017" width="16" style="7" customWidth="1"/>
    <col min="9018" max="9018" width="15" style="7" customWidth="1"/>
    <col min="9019" max="9019" width="12.453125" style="7" bestFit="1" customWidth="1"/>
    <col min="9020" max="9211" width="9" style="7"/>
    <col min="9212" max="9212" width="53.453125" style="7" customWidth="1"/>
    <col min="9213" max="9213" width="11.54296875" style="7" bestFit="1" customWidth="1"/>
    <col min="9214" max="9216" width="12.26953125" style="7" bestFit="1" customWidth="1"/>
    <col min="9217" max="9217" width="11.54296875" style="7" bestFit="1" customWidth="1"/>
    <col min="9218" max="9218" width="12.26953125" style="7" bestFit="1" customWidth="1"/>
    <col min="9219" max="9220" width="11.453125" style="7" bestFit="1" customWidth="1"/>
    <col min="9221" max="9221" width="11.26953125" style="7" bestFit="1" customWidth="1"/>
    <col min="9222" max="9222" width="11.54296875" style="7" bestFit="1" customWidth="1"/>
    <col min="9223" max="9226" width="12.26953125" style="7" bestFit="1" customWidth="1"/>
    <col min="9227" max="9227" width="12.81640625" style="7" bestFit="1" customWidth="1"/>
    <col min="9228" max="9228" width="11.26953125" style="7" bestFit="1" customWidth="1"/>
    <col min="9229" max="9231" width="12.26953125" style="7" bestFit="1" customWidth="1"/>
    <col min="9232" max="9232" width="12.81640625" style="7" bestFit="1" customWidth="1"/>
    <col min="9233" max="9236" width="12.26953125" style="7" bestFit="1" customWidth="1"/>
    <col min="9237" max="9237" width="11.54296875" style="7" bestFit="1" customWidth="1"/>
    <col min="9238" max="9241" width="12.26953125" style="7" bestFit="1" customWidth="1"/>
    <col min="9242" max="9242" width="11.54296875" style="7" bestFit="1" customWidth="1"/>
    <col min="9243" max="9246" width="12.26953125" style="7" bestFit="1" customWidth="1"/>
    <col min="9247" max="9247" width="13.1796875" style="7" bestFit="1" customWidth="1"/>
    <col min="9248" max="9248" width="12.26953125" style="7" bestFit="1" customWidth="1"/>
    <col min="9249" max="9250" width="13.7265625" style="7" bestFit="1" customWidth="1"/>
    <col min="9251" max="9251" width="12.453125" style="7" bestFit="1" customWidth="1"/>
    <col min="9252" max="9252" width="12.7265625" style="7" bestFit="1" customWidth="1"/>
    <col min="9253" max="9253" width="12.453125" style="7" bestFit="1" customWidth="1"/>
    <col min="9254" max="9255" width="13.7265625" style="7" bestFit="1" customWidth="1"/>
    <col min="9256" max="9256" width="12.453125" style="7" bestFit="1" customWidth="1"/>
    <col min="9257" max="9257" width="12.7265625" style="7" bestFit="1" customWidth="1"/>
    <col min="9258" max="9258" width="12.453125" style="7" bestFit="1" customWidth="1"/>
    <col min="9259" max="9260" width="13.7265625" style="7" bestFit="1" customWidth="1"/>
    <col min="9261" max="9261" width="12.453125" style="7" bestFit="1" customWidth="1"/>
    <col min="9262" max="9262" width="12.7265625" style="7" bestFit="1" customWidth="1"/>
    <col min="9263" max="9263" width="13.26953125" style="7" bestFit="1" customWidth="1"/>
    <col min="9264" max="9266" width="13.453125" style="7" bestFit="1" customWidth="1"/>
    <col min="9267" max="9267" width="13.1796875" style="7" bestFit="1" customWidth="1"/>
    <col min="9268" max="9268" width="13.26953125" style="7" bestFit="1" customWidth="1"/>
    <col min="9269" max="9271" width="13.453125" style="7" bestFit="1" customWidth="1"/>
    <col min="9272" max="9272" width="13.1796875" style="7" customWidth="1"/>
    <col min="9273" max="9273" width="16" style="7" customWidth="1"/>
    <col min="9274" max="9274" width="15" style="7" customWidth="1"/>
    <col min="9275" max="9275" width="12.453125" style="7" bestFit="1" customWidth="1"/>
    <col min="9276" max="9467" width="9" style="7"/>
    <col min="9468" max="9468" width="53.453125" style="7" customWidth="1"/>
    <col min="9469" max="9469" width="11.54296875" style="7" bestFit="1" customWidth="1"/>
    <col min="9470" max="9472" width="12.26953125" style="7" bestFit="1" customWidth="1"/>
    <col min="9473" max="9473" width="11.54296875" style="7" bestFit="1" customWidth="1"/>
    <col min="9474" max="9474" width="12.26953125" style="7" bestFit="1" customWidth="1"/>
    <col min="9475" max="9476" width="11.453125" style="7" bestFit="1" customWidth="1"/>
    <col min="9477" max="9477" width="11.26953125" style="7" bestFit="1" customWidth="1"/>
    <col min="9478" max="9478" width="11.54296875" style="7" bestFit="1" customWidth="1"/>
    <col min="9479" max="9482" width="12.26953125" style="7" bestFit="1" customWidth="1"/>
    <col min="9483" max="9483" width="12.81640625" style="7" bestFit="1" customWidth="1"/>
    <col min="9484" max="9484" width="11.26953125" style="7" bestFit="1" customWidth="1"/>
    <col min="9485" max="9487" width="12.26953125" style="7" bestFit="1" customWidth="1"/>
    <col min="9488" max="9488" width="12.81640625" style="7" bestFit="1" customWidth="1"/>
    <col min="9489" max="9492" width="12.26953125" style="7" bestFit="1" customWidth="1"/>
    <col min="9493" max="9493" width="11.54296875" style="7" bestFit="1" customWidth="1"/>
    <col min="9494" max="9497" width="12.26953125" style="7" bestFit="1" customWidth="1"/>
    <col min="9498" max="9498" width="11.54296875" style="7" bestFit="1" customWidth="1"/>
    <col min="9499" max="9502" width="12.26953125" style="7" bestFit="1" customWidth="1"/>
    <col min="9503" max="9503" width="13.1796875" style="7" bestFit="1" customWidth="1"/>
    <col min="9504" max="9504" width="12.26953125" style="7" bestFit="1" customWidth="1"/>
    <col min="9505" max="9506" width="13.7265625" style="7" bestFit="1" customWidth="1"/>
    <col min="9507" max="9507" width="12.453125" style="7" bestFit="1" customWidth="1"/>
    <col min="9508" max="9508" width="12.7265625" style="7" bestFit="1" customWidth="1"/>
    <col min="9509" max="9509" width="12.453125" style="7" bestFit="1" customWidth="1"/>
    <col min="9510" max="9511" width="13.7265625" style="7" bestFit="1" customWidth="1"/>
    <col min="9512" max="9512" width="12.453125" style="7" bestFit="1" customWidth="1"/>
    <col min="9513" max="9513" width="12.7265625" style="7" bestFit="1" customWidth="1"/>
    <col min="9514" max="9514" width="12.453125" style="7" bestFit="1" customWidth="1"/>
    <col min="9515" max="9516" width="13.7265625" style="7" bestFit="1" customWidth="1"/>
    <col min="9517" max="9517" width="12.453125" style="7" bestFit="1" customWidth="1"/>
    <col min="9518" max="9518" width="12.7265625" style="7" bestFit="1" customWidth="1"/>
    <col min="9519" max="9519" width="13.26953125" style="7" bestFit="1" customWidth="1"/>
    <col min="9520" max="9522" width="13.453125" style="7" bestFit="1" customWidth="1"/>
    <col min="9523" max="9523" width="13.1796875" style="7" bestFit="1" customWidth="1"/>
    <col min="9524" max="9524" width="13.26953125" style="7" bestFit="1" customWidth="1"/>
    <col min="9525" max="9527" width="13.453125" style="7" bestFit="1" customWidth="1"/>
    <col min="9528" max="9528" width="13.1796875" style="7" customWidth="1"/>
    <col min="9529" max="9529" width="16" style="7" customWidth="1"/>
    <col min="9530" max="9530" width="15" style="7" customWidth="1"/>
    <col min="9531" max="9531" width="12.453125" style="7" bestFit="1" customWidth="1"/>
    <col min="9532" max="9723" width="9" style="7"/>
    <col min="9724" max="9724" width="53.453125" style="7" customWidth="1"/>
    <col min="9725" max="9725" width="11.54296875" style="7" bestFit="1" customWidth="1"/>
    <col min="9726" max="9728" width="12.26953125" style="7" bestFit="1" customWidth="1"/>
    <col min="9729" max="9729" width="11.54296875" style="7" bestFit="1" customWidth="1"/>
    <col min="9730" max="9730" width="12.26953125" style="7" bestFit="1" customWidth="1"/>
    <col min="9731" max="9732" width="11.453125" style="7" bestFit="1" customWidth="1"/>
    <col min="9733" max="9733" width="11.26953125" style="7" bestFit="1" customWidth="1"/>
    <col min="9734" max="9734" width="11.54296875" style="7" bestFit="1" customWidth="1"/>
    <col min="9735" max="9738" width="12.26953125" style="7" bestFit="1" customWidth="1"/>
    <col min="9739" max="9739" width="12.81640625" style="7" bestFit="1" customWidth="1"/>
    <col min="9740" max="9740" width="11.26953125" style="7" bestFit="1" customWidth="1"/>
    <col min="9741" max="9743" width="12.26953125" style="7" bestFit="1" customWidth="1"/>
    <col min="9744" max="9744" width="12.81640625" style="7" bestFit="1" customWidth="1"/>
    <col min="9745" max="9748" width="12.26953125" style="7" bestFit="1" customWidth="1"/>
    <col min="9749" max="9749" width="11.54296875" style="7" bestFit="1" customWidth="1"/>
    <col min="9750" max="9753" width="12.26953125" style="7" bestFit="1" customWidth="1"/>
    <col min="9754" max="9754" width="11.54296875" style="7" bestFit="1" customWidth="1"/>
    <col min="9755" max="9758" width="12.26953125" style="7" bestFit="1" customWidth="1"/>
    <col min="9759" max="9759" width="13.1796875" style="7" bestFit="1" customWidth="1"/>
    <col min="9760" max="9760" width="12.26953125" style="7" bestFit="1" customWidth="1"/>
    <col min="9761" max="9762" width="13.7265625" style="7" bestFit="1" customWidth="1"/>
    <col min="9763" max="9763" width="12.453125" style="7" bestFit="1" customWidth="1"/>
    <col min="9764" max="9764" width="12.7265625" style="7" bestFit="1" customWidth="1"/>
    <col min="9765" max="9765" width="12.453125" style="7" bestFit="1" customWidth="1"/>
    <col min="9766" max="9767" width="13.7265625" style="7" bestFit="1" customWidth="1"/>
    <col min="9768" max="9768" width="12.453125" style="7" bestFit="1" customWidth="1"/>
    <col min="9769" max="9769" width="12.7265625" style="7" bestFit="1" customWidth="1"/>
    <col min="9770" max="9770" width="12.453125" style="7" bestFit="1" customWidth="1"/>
    <col min="9771" max="9772" width="13.7265625" style="7" bestFit="1" customWidth="1"/>
    <col min="9773" max="9773" width="12.453125" style="7" bestFit="1" customWidth="1"/>
    <col min="9774" max="9774" width="12.7265625" style="7" bestFit="1" customWidth="1"/>
    <col min="9775" max="9775" width="13.26953125" style="7" bestFit="1" customWidth="1"/>
    <col min="9776" max="9778" width="13.453125" style="7" bestFit="1" customWidth="1"/>
    <col min="9779" max="9779" width="13.1796875" style="7" bestFit="1" customWidth="1"/>
    <col min="9780" max="9780" width="13.26953125" style="7" bestFit="1" customWidth="1"/>
    <col min="9781" max="9783" width="13.453125" style="7" bestFit="1" customWidth="1"/>
    <col min="9784" max="9784" width="13.1796875" style="7" customWidth="1"/>
    <col min="9785" max="9785" width="16" style="7" customWidth="1"/>
    <col min="9786" max="9786" width="15" style="7" customWidth="1"/>
    <col min="9787" max="9787" width="12.453125" style="7" bestFit="1" customWidth="1"/>
    <col min="9788" max="9979" width="9" style="7"/>
    <col min="9980" max="9980" width="53.453125" style="7" customWidth="1"/>
    <col min="9981" max="9981" width="11.54296875" style="7" bestFit="1" customWidth="1"/>
    <col min="9982" max="9984" width="12.26953125" style="7" bestFit="1" customWidth="1"/>
    <col min="9985" max="9985" width="11.54296875" style="7" bestFit="1" customWidth="1"/>
    <col min="9986" max="9986" width="12.26953125" style="7" bestFit="1" customWidth="1"/>
    <col min="9987" max="9988" width="11.453125" style="7" bestFit="1" customWidth="1"/>
    <col min="9989" max="9989" width="11.26953125" style="7" bestFit="1" customWidth="1"/>
    <col min="9990" max="9990" width="11.54296875" style="7" bestFit="1" customWidth="1"/>
    <col min="9991" max="9994" width="12.26953125" style="7" bestFit="1" customWidth="1"/>
    <col min="9995" max="9995" width="12.81640625" style="7" bestFit="1" customWidth="1"/>
    <col min="9996" max="9996" width="11.26953125" style="7" bestFit="1" customWidth="1"/>
    <col min="9997" max="9999" width="12.26953125" style="7" bestFit="1" customWidth="1"/>
    <col min="10000" max="10000" width="12.81640625" style="7" bestFit="1" customWidth="1"/>
    <col min="10001" max="10004" width="12.26953125" style="7" bestFit="1" customWidth="1"/>
    <col min="10005" max="10005" width="11.54296875" style="7" bestFit="1" customWidth="1"/>
    <col min="10006" max="10009" width="12.26953125" style="7" bestFit="1" customWidth="1"/>
    <col min="10010" max="10010" width="11.54296875" style="7" bestFit="1" customWidth="1"/>
    <col min="10011" max="10014" width="12.26953125" style="7" bestFit="1" customWidth="1"/>
    <col min="10015" max="10015" width="13.1796875" style="7" bestFit="1" customWidth="1"/>
    <col min="10016" max="10016" width="12.26953125" style="7" bestFit="1" customWidth="1"/>
    <col min="10017" max="10018" width="13.7265625" style="7" bestFit="1" customWidth="1"/>
    <col min="10019" max="10019" width="12.453125" style="7" bestFit="1" customWidth="1"/>
    <col min="10020" max="10020" width="12.7265625" style="7" bestFit="1" customWidth="1"/>
    <col min="10021" max="10021" width="12.453125" style="7" bestFit="1" customWidth="1"/>
    <col min="10022" max="10023" width="13.7265625" style="7" bestFit="1" customWidth="1"/>
    <col min="10024" max="10024" width="12.453125" style="7" bestFit="1" customWidth="1"/>
    <col min="10025" max="10025" width="12.7265625" style="7" bestFit="1" customWidth="1"/>
    <col min="10026" max="10026" width="12.453125" style="7" bestFit="1" customWidth="1"/>
    <col min="10027" max="10028" width="13.7265625" style="7" bestFit="1" customWidth="1"/>
    <col min="10029" max="10029" width="12.453125" style="7" bestFit="1" customWidth="1"/>
    <col min="10030" max="10030" width="12.7265625" style="7" bestFit="1" customWidth="1"/>
    <col min="10031" max="10031" width="13.26953125" style="7" bestFit="1" customWidth="1"/>
    <col min="10032" max="10034" width="13.453125" style="7" bestFit="1" customWidth="1"/>
    <col min="10035" max="10035" width="13.1796875" style="7" bestFit="1" customWidth="1"/>
    <col min="10036" max="10036" width="13.26953125" style="7" bestFit="1" customWidth="1"/>
    <col min="10037" max="10039" width="13.453125" style="7" bestFit="1" customWidth="1"/>
    <col min="10040" max="10040" width="13.1796875" style="7" customWidth="1"/>
    <col min="10041" max="10041" width="16" style="7" customWidth="1"/>
    <col min="10042" max="10042" width="15" style="7" customWidth="1"/>
    <col min="10043" max="10043" width="12.453125" style="7" bestFit="1" customWidth="1"/>
    <col min="10044" max="10235" width="9" style="7"/>
    <col min="10236" max="10236" width="53.453125" style="7" customWidth="1"/>
    <col min="10237" max="10237" width="11.54296875" style="7" bestFit="1" customWidth="1"/>
    <col min="10238" max="10240" width="12.26953125" style="7" bestFit="1" customWidth="1"/>
    <col min="10241" max="10241" width="11.54296875" style="7" bestFit="1" customWidth="1"/>
    <col min="10242" max="10242" width="12.26953125" style="7" bestFit="1" customWidth="1"/>
    <col min="10243" max="10244" width="11.453125" style="7" bestFit="1" customWidth="1"/>
    <col min="10245" max="10245" width="11.26953125" style="7" bestFit="1" customWidth="1"/>
    <col min="10246" max="10246" width="11.54296875" style="7" bestFit="1" customWidth="1"/>
    <col min="10247" max="10250" width="12.26953125" style="7" bestFit="1" customWidth="1"/>
    <col min="10251" max="10251" width="12.81640625" style="7" bestFit="1" customWidth="1"/>
    <col min="10252" max="10252" width="11.26953125" style="7" bestFit="1" customWidth="1"/>
    <col min="10253" max="10255" width="12.26953125" style="7" bestFit="1" customWidth="1"/>
    <col min="10256" max="10256" width="12.81640625" style="7" bestFit="1" customWidth="1"/>
    <col min="10257" max="10260" width="12.26953125" style="7" bestFit="1" customWidth="1"/>
    <col min="10261" max="10261" width="11.54296875" style="7" bestFit="1" customWidth="1"/>
    <col min="10262" max="10265" width="12.26953125" style="7" bestFit="1" customWidth="1"/>
    <col min="10266" max="10266" width="11.54296875" style="7" bestFit="1" customWidth="1"/>
    <col min="10267" max="10270" width="12.26953125" style="7" bestFit="1" customWidth="1"/>
    <col min="10271" max="10271" width="13.1796875" style="7" bestFit="1" customWidth="1"/>
    <col min="10272" max="10272" width="12.26953125" style="7" bestFit="1" customWidth="1"/>
    <col min="10273" max="10274" width="13.7265625" style="7" bestFit="1" customWidth="1"/>
    <col min="10275" max="10275" width="12.453125" style="7" bestFit="1" customWidth="1"/>
    <col min="10276" max="10276" width="12.7265625" style="7" bestFit="1" customWidth="1"/>
    <col min="10277" max="10277" width="12.453125" style="7" bestFit="1" customWidth="1"/>
    <col min="10278" max="10279" width="13.7265625" style="7" bestFit="1" customWidth="1"/>
    <col min="10280" max="10280" width="12.453125" style="7" bestFit="1" customWidth="1"/>
    <col min="10281" max="10281" width="12.7265625" style="7" bestFit="1" customWidth="1"/>
    <col min="10282" max="10282" width="12.453125" style="7" bestFit="1" customWidth="1"/>
    <col min="10283" max="10284" width="13.7265625" style="7" bestFit="1" customWidth="1"/>
    <col min="10285" max="10285" width="12.453125" style="7" bestFit="1" customWidth="1"/>
    <col min="10286" max="10286" width="12.7265625" style="7" bestFit="1" customWidth="1"/>
    <col min="10287" max="10287" width="13.26953125" style="7" bestFit="1" customWidth="1"/>
    <col min="10288" max="10290" width="13.453125" style="7" bestFit="1" customWidth="1"/>
    <col min="10291" max="10291" width="13.1796875" style="7" bestFit="1" customWidth="1"/>
    <col min="10292" max="10292" width="13.26953125" style="7" bestFit="1" customWidth="1"/>
    <col min="10293" max="10295" width="13.453125" style="7" bestFit="1" customWidth="1"/>
    <col min="10296" max="10296" width="13.1796875" style="7" customWidth="1"/>
    <col min="10297" max="10297" width="16" style="7" customWidth="1"/>
    <col min="10298" max="10298" width="15" style="7" customWidth="1"/>
    <col min="10299" max="10299" width="12.453125" style="7" bestFit="1" customWidth="1"/>
    <col min="10300" max="10491" width="9" style="7"/>
    <col min="10492" max="10492" width="53.453125" style="7" customWidth="1"/>
    <col min="10493" max="10493" width="11.54296875" style="7" bestFit="1" customWidth="1"/>
    <col min="10494" max="10496" width="12.26953125" style="7" bestFit="1" customWidth="1"/>
    <col min="10497" max="10497" width="11.54296875" style="7" bestFit="1" customWidth="1"/>
    <col min="10498" max="10498" width="12.26953125" style="7" bestFit="1" customWidth="1"/>
    <col min="10499" max="10500" width="11.453125" style="7" bestFit="1" customWidth="1"/>
    <col min="10501" max="10501" width="11.26953125" style="7" bestFit="1" customWidth="1"/>
    <col min="10502" max="10502" width="11.54296875" style="7" bestFit="1" customWidth="1"/>
    <col min="10503" max="10506" width="12.26953125" style="7" bestFit="1" customWidth="1"/>
    <col min="10507" max="10507" width="12.81640625" style="7" bestFit="1" customWidth="1"/>
    <col min="10508" max="10508" width="11.26953125" style="7" bestFit="1" customWidth="1"/>
    <col min="10509" max="10511" width="12.26953125" style="7" bestFit="1" customWidth="1"/>
    <col min="10512" max="10512" width="12.81640625" style="7" bestFit="1" customWidth="1"/>
    <col min="10513" max="10516" width="12.26953125" style="7" bestFit="1" customWidth="1"/>
    <col min="10517" max="10517" width="11.54296875" style="7" bestFit="1" customWidth="1"/>
    <col min="10518" max="10521" width="12.26953125" style="7" bestFit="1" customWidth="1"/>
    <col min="10522" max="10522" width="11.54296875" style="7" bestFit="1" customWidth="1"/>
    <col min="10523" max="10526" width="12.26953125" style="7" bestFit="1" customWidth="1"/>
    <col min="10527" max="10527" width="13.1796875" style="7" bestFit="1" customWidth="1"/>
    <col min="10528" max="10528" width="12.26953125" style="7" bestFit="1" customWidth="1"/>
    <col min="10529" max="10530" width="13.7265625" style="7" bestFit="1" customWidth="1"/>
    <col min="10531" max="10531" width="12.453125" style="7" bestFit="1" customWidth="1"/>
    <col min="10532" max="10532" width="12.7265625" style="7" bestFit="1" customWidth="1"/>
    <col min="10533" max="10533" width="12.453125" style="7" bestFit="1" customWidth="1"/>
    <col min="10534" max="10535" width="13.7265625" style="7" bestFit="1" customWidth="1"/>
    <col min="10536" max="10536" width="12.453125" style="7" bestFit="1" customWidth="1"/>
    <col min="10537" max="10537" width="12.7265625" style="7" bestFit="1" customWidth="1"/>
    <col min="10538" max="10538" width="12.453125" style="7" bestFit="1" customWidth="1"/>
    <col min="10539" max="10540" width="13.7265625" style="7" bestFit="1" customWidth="1"/>
    <col min="10541" max="10541" width="12.453125" style="7" bestFit="1" customWidth="1"/>
    <col min="10542" max="10542" width="12.7265625" style="7" bestFit="1" customWidth="1"/>
    <col min="10543" max="10543" width="13.26953125" style="7" bestFit="1" customWidth="1"/>
    <col min="10544" max="10546" width="13.453125" style="7" bestFit="1" customWidth="1"/>
    <col min="10547" max="10547" width="13.1796875" style="7" bestFit="1" customWidth="1"/>
    <col min="10548" max="10548" width="13.26953125" style="7" bestFit="1" customWidth="1"/>
    <col min="10549" max="10551" width="13.453125" style="7" bestFit="1" customWidth="1"/>
    <col min="10552" max="10552" width="13.1796875" style="7" customWidth="1"/>
    <col min="10553" max="10553" width="16" style="7" customWidth="1"/>
    <col min="10554" max="10554" width="15" style="7" customWidth="1"/>
    <col min="10555" max="10555" width="12.453125" style="7" bestFit="1" customWidth="1"/>
    <col min="10556" max="10747" width="9" style="7"/>
    <col min="10748" max="10748" width="53.453125" style="7" customWidth="1"/>
    <col min="10749" max="10749" width="11.54296875" style="7" bestFit="1" customWidth="1"/>
    <col min="10750" max="10752" width="12.26953125" style="7" bestFit="1" customWidth="1"/>
    <col min="10753" max="10753" width="11.54296875" style="7" bestFit="1" customWidth="1"/>
    <col min="10754" max="10754" width="12.26953125" style="7" bestFit="1" customWidth="1"/>
    <col min="10755" max="10756" width="11.453125" style="7" bestFit="1" customWidth="1"/>
    <col min="10757" max="10757" width="11.26953125" style="7" bestFit="1" customWidth="1"/>
    <col min="10758" max="10758" width="11.54296875" style="7" bestFit="1" customWidth="1"/>
    <col min="10759" max="10762" width="12.26953125" style="7" bestFit="1" customWidth="1"/>
    <col min="10763" max="10763" width="12.81640625" style="7" bestFit="1" customWidth="1"/>
    <col min="10764" max="10764" width="11.26953125" style="7" bestFit="1" customWidth="1"/>
    <col min="10765" max="10767" width="12.26953125" style="7" bestFit="1" customWidth="1"/>
    <col min="10768" max="10768" width="12.81640625" style="7" bestFit="1" customWidth="1"/>
    <col min="10769" max="10772" width="12.26953125" style="7" bestFit="1" customWidth="1"/>
    <col min="10773" max="10773" width="11.54296875" style="7" bestFit="1" customWidth="1"/>
    <col min="10774" max="10777" width="12.26953125" style="7" bestFit="1" customWidth="1"/>
    <col min="10778" max="10778" width="11.54296875" style="7" bestFit="1" customWidth="1"/>
    <col min="10779" max="10782" width="12.26953125" style="7" bestFit="1" customWidth="1"/>
    <col min="10783" max="10783" width="13.1796875" style="7" bestFit="1" customWidth="1"/>
    <col min="10784" max="10784" width="12.26953125" style="7" bestFit="1" customWidth="1"/>
    <col min="10785" max="10786" width="13.7265625" style="7" bestFit="1" customWidth="1"/>
    <col min="10787" max="10787" width="12.453125" style="7" bestFit="1" customWidth="1"/>
    <col min="10788" max="10788" width="12.7265625" style="7" bestFit="1" customWidth="1"/>
    <col min="10789" max="10789" width="12.453125" style="7" bestFit="1" customWidth="1"/>
    <col min="10790" max="10791" width="13.7265625" style="7" bestFit="1" customWidth="1"/>
    <col min="10792" max="10792" width="12.453125" style="7" bestFit="1" customWidth="1"/>
    <col min="10793" max="10793" width="12.7265625" style="7" bestFit="1" customWidth="1"/>
    <col min="10794" max="10794" width="12.453125" style="7" bestFit="1" customWidth="1"/>
    <col min="10795" max="10796" width="13.7265625" style="7" bestFit="1" customWidth="1"/>
    <col min="10797" max="10797" width="12.453125" style="7" bestFit="1" customWidth="1"/>
    <col min="10798" max="10798" width="12.7265625" style="7" bestFit="1" customWidth="1"/>
    <col min="10799" max="10799" width="13.26953125" style="7" bestFit="1" customWidth="1"/>
    <col min="10800" max="10802" width="13.453125" style="7" bestFit="1" customWidth="1"/>
    <col min="10803" max="10803" width="13.1796875" style="7" bestFit="1" customWidth="1"/>
    <col min="10804" max="10804" width="13.26953125" style="7" bestFit="1" customWidth="1"/>
    <col min="10805" max="10807" width="13.453125" style="7" bestFit="1" customWidth="1"/>
    <col min="10808" max="10808" width="13.1796875" style="7" customWidth="1"/>
    <col min="10809" max="10809" width="16" style="7" customWidth="1"/>
    <col min="10810" max="10810" width="15" style="7" customWidth="1"/>
    <col min="10811" max="10811" width="12.453125" style="7" bestFit="1" customWidth="1"/>
    <col min="10812" max="11003" width="9" style="7"/>
    <col min="11004" max="11004" width="53.453125" style="7" customWidth="1"/>
    <col min="11005" max="11005" width="11.54296875" style="7" bestFit="1" customWidth="1"/>
    <col min="11006" max="11008" width="12.26953125" style="7" bestFit="1" customWidth="1"/>
    <col min="11009" max="11009" width="11.54296875" style="7" bestFit="1" customWidth="1"/>
    <col min="11010" max="11010" width="12.26953125" style="7" bestFit="1" customWidth="1"/>
    <col min="11011" max="11012" width="11.453125" style="7" bestFit="1" customWidth="1"/>
    <col min="11013" max="11013" width="11.26953125" style="7" bestFit="1" customWidth="1"/>
    <col min="11014" max="11014" width="11.54296875" style="7" bestFit="1" customWidth="1"/>
    <col min="11015" max="11018" width="12.26953125" style="7" bestFit="1" customWidth="1"/>
    <col min="11019" max="11019" width="12.81640625" style="7" bestFit="1" customWidth="1"/>
    <col min="11020" max="11020" width="11.26953125" style="7" bestFit="1" customWidth="1"/>
    <col min="11021" max="11023" width="12.26953125" style="7" bestFit="1" customWidth="1"/>
    <col min="11024" max="11024" width="12.81640625" style="7" bestFit="1" customWidth="1"/>
    <col min="11025" max="11028" width="12.26953125" style="7" bestFit="1" customWidth="1"/>
    <col min="11029" max="11029" width="11.54296875" style="7" bestFit="1" customWidth="1"/>
    <col min="11030" max="11033" width="12.26953125" style="7" bestFit="1" customWidth="1"/>
    <col min="11034" max="11034" width="11.54296875" style="7" bestFit="1" customWidth="1"/>
    <col min="11035" max="11038" width="12.26953125" style="7" bestFit="1" customWidth="1"/>
    <col min="11039" max="11039" width="13.1796875" style="7" bestFit="1" customWidth="1"/>
    <col min="11040" max="11040" width="12.26953125" style="7" bestFit="1" customWidth="1"/>
    <col min="11041" max="11042" width="13.7265625" style="7" bestFit="1" customWidth="1"/>
    <col min="11043" max="11043" width="12.453125" style="7" bestFit="1" customWidth="1"/>
    <col min="11044" max="11044" width="12.7265625" style="7" bestFit="1" customWidth="1"/>
    <col min="11045" max="11045" width="12.453125" style="7" bestFit="1" customWidth="1"/>
    <col min="11046" max="11047" width="13.7265625" style="7" bestFit="1" customWidth="1"/>
    <col min="11048" max="11048" width="12.453125" style="7" bestFit="1" customWidth="1"/>
    <col min="11049" max="11049" width="12.7265625" style="7" bestFit="1" customWidth="1"/>
    <col min="11050" max="11050" width="12.453125" style="7" bestFit="1" customWidth="1"/>
    <col min="11051" max="11052" width="13.7265625" style="7" bestFit="1" customWidth="1"/>
    <col min="11053" max="11053" width="12.453125" style="7" bestFit="1" customWidth="1"/>
    <col min="11054" max="11054" width="12.7265625" style="7" bestFit="1" customWidth="1"/>
    <col min="11055" max="11055" width="13.26953125" style="7" bestFit="1" customWidth="1"/>
    <col min="11056" max="11058" width="13.453125" style="7" bestFit="1" customWidth="1"/>
    <col min="11059" max="11059" width="13.1796875" style="7" bestFit="1" customWidth="1"/>
    <col min="11060" max="11060" width="13.26953125" style="7" bestFit="1" customWidth="1"/>
    <col min="11061" max="11063" width="13.453125" style="7" bestFit="1" customWidth="1"/>
    <col min="11064" max="11064" width="13.1796875" style="7" customWidth="1"/>
    <col min="11065" max="11065" width="16" style="7" customWidth="1"/>
    <col min="11066" max="11066" width="15" style="7" customWidth="1"/>
    <col min="11067" max="11067" width="12.453125" style="7" bestFit="1" customWidth="1"/>
    <col min="11068" max="11259" width="9" style="7"/>
    <col min="11260" max="11260" width="53.453125" style="7" customWidth="1"/>
    <col min="11261" max="11261" width="11.54296875" style="7" bestFit="1" customWidth="1"/>
    <col min="11262" max="11264" width="12.26953125" style="7" bestFit="1" customWidth="1"/>
    <col min="11265" max="11265" width="11.54296875" style="7" bestFit="1" customWidth="1"/>
    <col min="11266" max="11266" width="12.26953125" style="7" bestFit="1" customWidth="1"/>
    <col min="11267" max="11268" width="11.453125" style="7" bestFit="1" customWidth="1"/>
    <col min="11269" max="11269" width="11.26953125" style="7" bestFit="1" customWidth="1"/>
    <col min="11270" max="11270" width="11.54296875" style="7" bestFit="1" customWidth="1"/>
    <col min="11271" max="11274" width="12.26953125" style="7" bestFit="1" customWidth="1"/>
    <col min="11275" max="11275" width="12.81640625" style="7" bestFit="1" customWidth="1"/>
    <col min="11276" max="11276" width="11.26953125" style="7" bestFit="1" customWidth="1"/>
    <col min="11277" max="11279" width="12.26953125" style="7" bestFit="1" customWidth="1"/>
    <col min="11280" max="11280" width="12.81640625" style="7" bestFit="1" customWidth="1"/>
    <col min="11281" max="11284" width="12.26953125" style="7" bestFit="1" customWidth="1"/>
    <col min="11285" max="11285" width="11.54296875" style="7" bestFit="1" customWidth="1"/>
    <col min="11286" max="11289" width="12.26953125" style="7" bestFit="1" customWidth="1"/>
    <col min="11290" max="11290" width="11.54296875" style="7" bestFit="1" customWidth="1"/>
    <col min="11291" max="11294" width="12.26953125" style="7" bestFit="1" customWidth="1"/>
    <col min="11295" max="11295" width="13.1796875" style="7" bestFit="1" customWidth="1"/>
    <col min="11296" max="11296" width="12.26953125" style="7" bestFit="1" customWidth="1"/>
    <col min="11297" max="11298" width="13.7265625" style="7" bestFit="1" customWidth="1"/>
    <col min="11299" max="11299" width="12.453125" style="7" bestFit="1" customWidth="1"/>
    <col min="11300" max="11300" width="12.7265625" style="7" bestFit="1" customWidth="1"/>
    <col min="11301" max="11301" width="12.453125" style="7" bestFit="1" customWidth="1"/>
    <col min="11302" max="11303" width="13.7265625" style="7" bestFit="1" customWidth="1"/>
    <col min="11304" max="11304" width="12.453125" style="7" bestFit="1" customWidth="1"/>
    <col min="11305" max="11305" width="12.7265625" style="7" bestFit="1" customWidth="1"/>
    <col min="11306" max="11306" width="12.453125" style="7" bestFit="1" customWidth="1"/>
    <col min="11307" max="11308" width="13.7265625" style="7" bestFit="1" customWidth="1"/>
    <col min="11309" max="11309" width="12.453125" style="7" bestFit="1" customWidth="1"/>
    <col min="11310" max="11310" width="12.7265625" style="7" bestFit="1" customWidth="1"/>
    <col min="11311" max="11311" width="13.26953125" style="7" bestFit="1" customWidth="1"/>
    <col min="11312" max="11314" width="13.453125" style="7" bestFit="1" customWidth="1"/>
    <col min="11315" max="11315" width="13.1796875" style="7" bestFit="1" customWidth="1"/>
    <col min="11316" max="11316" width="13.26953125" style="7" bestFit="1" customWidth="1"/>
    <col min="11317" max="11319" width="13.453125" style="7" bestFit="1" customWidth="1"/>
    <col min="11320" max="11320" width="13.1796875" style="7" customWidth="1"/>
    <col min="11321" max="11321" width="16" style="7" customWidth="1"/>
    <col min="11322" max="11322" width="15" style="7" customWidth="1"/>
    <col min="11323" max="11323" width="12.453125" style="7" bestFit="1" customWidth="1"/>
    <col min="11324" max="11515" width="9" style="7"/>
    <col min="11516" max="11516" width="53.453125" style="7" customWidth="1"/>
    <col min="11517" max="11517" width="11.54296875" style="7" bestFit="1" customWidth="1"/>
    <col min="11518" max="11520" width="12.26953125" style="7" bestFit="1" customWidth="1"/>
    <col min="11521" max="11521" width="11.54296875" style="7" bestFit="1" customWidth="1"/>
    <col min="11522" max="11522" width="12.26953125" style="7" bestFit="1" customWidth="1"/>
    <col min="11523" max="11524" width="11.453125" style="7" bestFit="1" customWidth="1"/>
    <col min="11525" max="11525" width="11.26953125" style="7" bestFit="1" customWidth="1"/>
    <col min="11526" max="11526" width="11.54296875" style="7" bestFit="1" customWidth="1"/>
    <col min="11527" max="11530" width="12.26953125" style="7" bestFit="1" customWidth="1"/>
    <col min="11531" max="11531" width="12.81640625" style="7" bestFit="1" customWidth="1"/>
    <col min="11532" max="11532" width="11.26953125" style="7" bestFit="1" customWidth="1"/>
    <col min="11533" max="11535" width="12.26953125" style="7" bestFit="1" customWidth="1"/>
    <col min="11536" max="11536" width="12.81640625" style="7" bestFit="1" customWidth="1"/>
    <col min="11537" max="11540" width="12.26953125" style="7" bestFit="1" customWidth="1"/>
    <col min="11541" max="11541" width="11.54296875" style="7" bestFit="1" customWidth="1"/>
    <col min="11542" max="11545" width="12.26953125" style="7" bestFit="1" customWidth="1"/>
    <col min="11546" max="11546" width="11.54296875" style="7" bestFit="1" customWidth="1"/>
    <col min="11547" max="11550" width="12.26953125" style="7" bestFit="1" customWidth="1"/>
    <col min="11551" max="11551" width="13.1796875" style="7" bestFit="1" customWidth="1"/>
    <col min="11552" max="11552" width="12.26953125" style="7" bestFit="1" customWidth="1"/>
    <col min="11553" max="11554" width="13.7265625" style="7" bestFit="1" customWidth="1"/>
    <col min="11555" max="11555" width="12.453125" style="7" bestFit="1" customWidth="1"/>
    <col min="11556" max="11556" width="12.7265625" style="7" bestFit="1" customWidth="1"/>
    <col min="11557" max="11557" width="12.453125" style="7" bestFit="1" customWidth="1"/>
    <col min="11558" max="11559" width="13.7265625" style="7" bestFit="1" customWidth="1"/>
    <col min="11560" max="11560" width="12.453125" style="7" bestFit="1" customWidth="1"/>
    <col min="11561" max="11561" width="12.7265625" style="7" bestFit="1" customWidth="1"/>
    <col min="11562" max="11562" width="12.453125" style="7" bestFit="1" customWidth="1"/>
    <col min="11563" max="11564" width="13.7265625" style="7" bestFit="1" customWidth="1"/>
    <col min="11565" max="11565" width="12.453125" style="7" bestFit="1" customWidth="1"/>
    <col min="11566" max="11566" width="12.7265625" style="7" bestFit="1" customWidth="1"/>
    <col min="11567" max="11567" width="13.26953125" style="7" bestFit="1" customWidth="1"/>
    <col min="11568" max="11570" width="13.453125" style="7" bestFit="1" customWidth="1"/>
    <col min="11571" max="11571" width="13.1796875" style="7" bestFit="1" customWidth="1"/>
    <col min="11572" max="11572" width="13.26953125" style="7" bestFit="1" customWidth="1"/>
    <col min="11573" max="11575" width="13.453125" style="7" bestFit="1" customWidth="1"/>
    <col min="11576" max="11576" width="13.1796875" style="7" customWidth="1"/>
    <col min="11577" max="11577" width="16" style="7" customWidth="1"/>
    <col min="11578" max="11578" width="15" style="7" customWidth="1"/>
    <col min="11579" max="11579" width="12.453125" style="7" bestFit="1" customWidth="1"/>
    <col min="11580" max="11771" width="9" style="7"/>
    <col min="11772" max="11772" width="53.453125" style="7" customWidth="1"/>
    <col min="11773" max="11773" width="11.54296875" style="7" bestFit="1" customWidth="1"/>
    <col min="11774" max="11776" width="12.26953125" style="7" bestFit="1" customWidth="1"/>
    <col min="11777" max="11777" width="11.54296875" style="7" bestFit="1" customWidth="1"/>
    <col min="11778" max="11778" width="12.26953125" style="7" bestFit="1" customWidth="1"/>
    <col min="11779" max="11780" width="11.453125" style="7" bestFit="1" customWidth="1"/>
    <col min="11781" max="11781" width="11.26953125" style="7" bestFit="1" customWidth="1"/>
    <col min="11782" max="11782" width="11.54296875" style="7" bestFit="1" customWidth="1"/>
    <col min="11783" max="11786" width="12.26953125" style="7" bestFit="1" customWidth="1"/>
    <col min="11787" max="11787" width="12.81640625" style="7" bestFit="1" customWidth="1"/>
    <col min="11788" max="11788" width="11.26953125" style="7" bestFit="1" customWidth="1"/>
    <col min="11789" max="11791" width="12.26953125" style="7" bestFit="1" customWidth="1"/>
    <col min="11792" max="11792" width="12.81640625" style="7" bestFit="1" customWidth="1"/>
    <col min="11793" max="11796" width="12.26953125" style="7" bestFit="1" customWidth="1"/>
    <col min="11797" max="11797" width="11.54296875" style="7" bestFit="1" customWidth="1"/>
    <col min="11798" max="11801" width="12.26953125" style="7" bestFit="1" customWidth="1"/>
    <col min="11802" max="11802" width="11.54296875" style="7" bestFit="1" customWidth="1"/>
    <col min="11803" max="11806" width="12.26953125" style="7" bestFit="1" customWidth="1"/>
    <col min="11807" max="11807" width="13.1796875" style="7" bestFit="1" customWidth="1"/>
    <col min="11808" max="11808" width="12.26953125" style="7" bestFit="1" customWidth="1"/>
    <col min="11809" max="11810" width="13.7265625" style="7" bestFit="1" customWidth="1"/>
    <col min="11811" max="11811" width="12.453125" style="7" bestFit="1" customWidth="1"/>
    <col min="11812" max="11812" width="12.7265625" style="7" bestFit="1" customWidth="1"/>
    <col min="11813" max="11813" width="12.453125" style="7" bestFit="1" customWidth="1"/>
    <col min="11814" max="11815" width="13.7265625" style="7" bestFit="1" customWidth="1"/>
    <col min="11816" max="11816" width="12.453125" style="7" bestFit="1" customWidth="1"/>
    <col min="11817" max="11817" width="12.7265625" style="7" bestFit="1" customWidth="1"/>
    <col min="11818" max="11818" width="12.453125" style="7" bestFit="1" customWidth="1"/>
    <col min="11819" max="11820" width="13.7265625" style="7" bestFit="1" customWidth="1"/>
    <col min="11821" max="11821" width="12.453125" style="7" bestFit="1" customWidth="1"/>
    <col min="11822" max="11822" width="12.7265625" style="7" bestFit="1" customWidth="1"/>
    <col min="11823" max="11823" width="13.26953125" style="7" bestFit="1" customWidth="1"/>
    <col min="11824" max="11826" width="13.453125" style="7" bestFit="1" customWidth="1"/>
    <col min="11827" max="11827" width="13.1796875" style="7" bestFit="1" customWidth="1"/>
    <col min="11828" max="11828" width="13.26953125" style="7" bestFit="1" customWidth="1"/>
    <col min="11829" max="11831" width="13.453125" style="7" bestFit="1" customWidth="1"/>
    <col min="11832" max="11832" width="13.1796875" style="7" customWidth="1"/>
    <col min="11833" max="11833" width="16" style="7" customWidth="1"/>
    <col min="11834" max="11834" width="15" style="7" customWidth="1"/>
    <col min="11835" max="11835" width="12.453125" style="7" bestFit="1" customWidth="1"/>
    <col min="11836" max="12027" width="9" style="7"/>
    <col min="12028" max="12028" width="53.453125" style="7" customWidth="1"/>
    <col min="12029" max="12029" width="11.54296875" style="7" bestFit="1" customWidth="1"/>
    <col min="12030" max="12032" width="12.26953125" style="7" bestFit="1" customWidth="1"/>
    <col min="12033" max="12033" width="11.54296875" style="7" bestFit="1" customWidth="1"/>
    <col min="12034" max="12034" width="12.26953125" style="7" bestFit="1" customWidth="1"/>
    <col min="12035" max="12036" width="11.453125" style="7" bestFit="1" customWidth="1"/>
    <col min="12037" max="12037" width="11.26953125" style="7" bestFit="1" customWidth="1"/>
    <col min="12038" max="12038" width="11.54296875" style="7" bestFit="1" customWidth="1"/>
    <col min="12039" max="12042" width="12.26953125" style="7" bestFit="1" customWidth="1"/>
    <col min="12043" max="12043" width="12.81640625" style="7" bestFit="1" customWidth="1"/>
    <col min="12044" max="12044" width="11.26953125" style="7" bestFit="1" customWidth="1"/>
    <col min="12045" max="12047" width="12.26953125" style="7" bestFit="1" customWidth="1"/>
    <col min="12048" max="12048" width="12.81640625" style="7" bestFit="1" customWidth="1"/>
    <col min="12049" max="12052" width="12.26953125" style="7" bestFit="1" customWidth="1"/>
    <col min="12053" max="12053" width="11.54296875" style="7" bestFit="1" customWidth="1"/>
    <col min="12054" max="12057" width="12.26953125" style="7" bestFit="1" customWidth="1"/>
    <col min="12058" max="12058" width="11.54296875" style="7" bestFit="1" customWidth="1"/>
    <col min="12059" max="12062" width="12.26953125" style="7" bestFit="1" customWidth="1"/>
    <col min="12063" max="12063" width="13.1796875" style="7" bestFit="1" customWidth="1"/>
    <col min="12064" max="12064" width="12.26953125" style="7" bestFit="1" customWidth="1"/>
    <col min="12065" max="12066" width="13.7265625" style="7" bestFit="1" customWidth="1"/>
    <col min="12067" max="12067" width="12.453125" style="7" bestFit="1" customWidth="1"/>
    <col min="12068" max="12068" width="12.7265625" style="7" bestFit="1" customWidth="1"/>
    <col min="12069" max="12069" width="12.453125" style="7" bestFit="1" customWidth="1"/>
    <col min="12070" max="12071" width="13.7265625" style="7" bestFit="1" customWidth="1"/>
    <col min="12072" max="12072" width="12.453125" style="7" bestFit="1" customWidth="1"/>
    <col min="12073" max="12073" width="12.7265625" style="7" bestFit="1" customWidth="1"/>
    <col min="12074" max="12074" width="12.453125" style="7" bestFit="1" customWidth="1"/>
    <col min="12075" max="12076" width="13.7265625" style="7" bestFit="1" customWidth="1"/>
    <col min="12077" max="12077" width="12.453125" style="7" bestFit="1" customWidth="1"/>
    <col min="12078" max="12078" width="12.7265625" style="7" bestFit="1" customWidth="1"/>
    <col min="12079" max="12079" width="13.26953125" style="7" bestFit="1" customWidth="1"/>
    <col min="12080" max="12082" width="13.453125" style="7" bestFit="1" customWidth="1"/>
    <col min="12083" max="12083" width="13.1796875" style="7" bestFit="1" customWidth="1"/>
    <col min="12084" max="12084" width="13.26953125" style="7" bestFit="1" customWidth="1"/>
    <col min="12085" max="12087" width="13.453125" style="7" bestFit="1" customWidth="1"/>
    <col min="12088" max="12088" width="13.1796875" style="7" customWidth="1"/>
    <col min="12089" max="12089" width="16" style="7" customWidth="1"/>
    <col min="12090" max="12090" width="15" style="7" customWidth="1"/>
    <col min="12091" max="12091" width="12.453125" style="7" bestFit="1" customWidth="1"/>
    <col min="12092" max="12283" width="9" style="7"/>
    <col min="12284" max="12284" width="53.453125" style="7" customWidth="1"/>
    <col min="12285" max="12285" width="11.54296875" style="7" bestFit="1" customWidth="1"/>
    <col min="12286" max="12288" width="12.26953125" style="7" bestFit="1" customWidth="1"/>
    <col min="12289" max="12289" width="11.54296875" style="7" bestFit="1" customWidth="1"/>
    <col min="12290" max="12290" width="12.26953125" style="7" bestFit="1" customWidth="1"/>
    <col min="12291" max="12292" width="11.453125" style="7" bestFit="1" customWidth="1"/>
    <col min="12293" max="12293" width="11.26953125" style="7" bestFit="1" customWidth="1"/>
    <col min="12294" max="12294" width="11.54296875" style="7" bestFit="1" customWidth="1"/>
    <col min="12295" max="12298" width="12.26953125" style="7" bestFit="1" customWidth="1"/>
    <col min="12299" max="12299" width="12.81640625" style="7" bestFit="1" customWidth="1"/>
    <col min="12300" max="12300" width="11.26953125" style="7" bestFit="1" customWidth="1"/>
    <col min="12301" max="12303" width="12.26953125" style="7" bestFit="1" customWidth="1"/>
    <col min="12304" max="12304" width="12.81640625" style="7" bestFit="1" customWidth="1"/>
    <col min="12305" max="12308" width="12.26953125" style="7" bestFit="1" customWidth="1"/>
    <col min="12309" max="12309" width="11.54296875" style="7" bestFit="1" customWidth="1"/>
    <col min="12310" max="12313" width="12.26953125" style="7" bestFit="1" customWidth="1"/>
    <col min="12314" max="12314" width="11.54296875" style="7" bestFit="1" customWidth="1"/>
    <col min="12315" max="12318" width="12.26953125" style="7" bestFit="1" customWidth="1"/>
    <col min="12319" max="12319" width="13.1796875" style="7" bestFit="1" customWidth="1"/>
    <col min="12320" max="12320" width="12.26953125" style="7" bestFit="1" customWidth="1"/>
    <col min="12321" max="12322" width="13.7265625" style="7" bestFit="1" customWidth="1"/>
    <col min="12323" max="12323" width="12.453125" style="7" bestFit="1" customWidth="1"/>
    <col min="12324" max="12324" width="12.7265625" style="7" bestFit="1" customWidth="1"/>
    <col min="12325" max="12325" width="12.453125" style="7" bestFit="1" customWidth="1"/>
    <col min="12326" max="12327" width="13.7265625" style="7" bestFit="1" customWidth="1"/>
    <col min="12328" max="12328" width="12.453125" style="7" bestFit="1" customWidth="1"/>
    <col min="12329" max="12329" width="12.7265625" style="7" bestFit="1" customWidth="1"/>
    <col min="12330" max="12330" width="12.453125" style="7" bestFit="1" customWidth="1"/>
    <col min="12331" max="12332" width="13.7265625" style="7" bestFit="1" customWidth="1"/>
    <col min="12333" max="12333" width="12.453125" style="7" bestFit="1" customWidth="1"/>
    <col min="12334" max="12334" width="12.7265625" style="7" bestFit="1" customWidth="1"/>
    <col min="12335" max="12335" width="13.26953125" style="7" bestFit="1" customWidth="1"/>
    <col min="12336" max="12338" width="13.453125" style="7" bestFit="1" customWidth="1"/>
    <col min="12339" max="12339" width="13.1796875" style="7" bestFit="1" customWidth="1"/>
    <col min="12340" max="12340" width="13.26953125" style="7" bestFit="1" customWidth="1"/>
    <col min="12341" max="12343" width="13.453125" style="7" bestFit="1" customWidth="1"/>
    <col min="12344" max="12344" width="13.1796875" style="7" customWidth="1"/>
    <col min="12345" max="12345" width="16" style="7" customWidth="1"/>
    <col min="12346" max="12346" width="15" style="7" customWidth="1"/>
    <col min="12347" max="12347" width="12.453125" style="7" bestFit="1" customWidth="1"/>
    <col min="12348" max="12539" width="9" style="7"/>
    <col min="12540" max="12540" width="53.453125" style="7" customWidth="1"/>
    <col min="12541" max="12541" width="11.54296875" style="7" bestFit="1" customWidth="1"/>
    <col min="12542" max="12544" width="12.26953125" style="7" bestFit="1" customWidth="1"/>
    <col min="12545" max="12545" width="11.54296875" style="7" bestFit="1" customWidth="1"/>
    <col min="12546" max="12546" width="12.26953125" style="7" bestFit="1" customWidth="1"/>
    <col min="12547" max="12548" width="11.453125" style="7" bestFit="1" customWidth="1"/>
    <col min="12549" max="12549" width="11.26953125" style="7" bestFit="1" customWidth="1"/>
    <col min="12550" max="12550" width="11.54296875" style="7" bestFit="1" customWidth="1"/>
    <col min="12551" max="12554" width="12.26953125" style="7" bestFit="1" customWidth="1"/>
    <col min="12555" max="12555" width="12.81640625" style="7" bestFit="1" customWidth="1"/>
    <col min="12556" max="12556" width="11.26953125" style="7" bestFit="1" customWidth="1"/>
    <col min="12557" max="12559" width="12.26953125" style="7" bestFit="1" customWidth="1"/>
    <col min="12560" max="12560" width="12.81640625" style="7" bestFit="1" customWidth="1"/>
    <col min="12561" max="12564" width="12.26953125" style="7" bestFit="1" customWidth="1"/>
    <col min="12565" max="12565" width="11.54296875" style="7" bestFit="1" customWidth="1"/>
    <col min="12566" max="12569" width="12.26953125" style="7" bestFit="1" customWidth="1"/>
    <col min="12570" max="12570" width="11.54296875" style="7" bestFit="1" customWidth="1"/>
    <col min="12571" max="12574" width="12.26953125" style="7" bestFit="1" customWidth="1"/>
    <col min="12575" max="12575" width="13.1796875" style="7" bestFit="1" customWidth="1"/>
    <col min="12576" max="12576" width="12.26953125" style="7" bestFit="1" customWidth="1"/>
    <col min="12577" max="12578" width="13.7265625" style="7" bestFit="1" customWidth="1"/>
    <col min="12579" max="12579" width="12.453125" style="7" bestFit="1" customWidth="1"/>
    <col min="12580" max="12580" width="12.7265625" style="7" bestFit="1" customWidth="1"/>
    <col min="12581" max="12581" width="12.453125" style="7" bestFit="1" customWidth="1"/>
    <col min="12582" max="12583" width="13.7265625" style="7" bestFit="1" customWidth="1"/>
    <col min="12584" max="12584" width="12.453125" style="7" bestFit="1" customWidth="1"/>
    <col min="12585" max="12585" width="12.7265625" style="7" bestFit="1" customWidth="1"/>
    <col min="12586" max="12586" width="12.453125" style="7" bestFit="1" customWidth="1"/>
    <col min="12587" max="12588" width="13.7265625" style="7" bestFit="1" customWidth="1"/>
    <col min="12589" max="12589" width="12.453125" style="7" bestFit="1" customWidth="1"/>
    <col min="12590" max="12590" width="12.7265625" style="7" bestFit="1" customWidth="1"/>
    <col min="12591" max="12591" width="13.26953125" style="7" bestFit="1" customWidth="1"/>
    <col min="12592" max="12594" width="13.453125" style="7" bestFit="1" customWidth="1"/>
    <col min="12595" max="12595" width="13.1796875" style="7" bestFit="1" customWidth="1"/>
    <col min="12596" max="12596" width="13.26953125" style="7" bestFit="1" customWidth="1"/>
    <col min="12597" max="12599" width="13.453125" style="7" bestFit="1" customWidth="1"/>
    <col min="12600" max="12600" width="13.1796875" style="7" customWidth="1"/>
    <col min="12601" max="12601" width="16" style="7" customWidth="1"/>
    <col min="12602" max="12602" width="15" style="7" customWidth="1"/>
    <col min="12603" max="12603" width="12.453125" style="7" bestFit="1" customWidth="1"/>
    <col min="12604" max="12795" width="9" style="7"/>
    <col min="12796" max="12796" width="53.453125" style="7" customWidth="1"/>
    <col min="12797" max="12797" width="11.54296875" style="7" bestFit="1" customWidth="1"/>
    <col min="12798" max="12800" width="12.26953125" style="7" bestFit="1" customWidth="1"/>
    <col min="12801" max="12801" width="11.54296875" style="7" bestFit="1" customWidth="1"/>
    <col min="12802" max="12802" width="12.26953125" style="7" bestFit="1" customWidth="1"/>
    <col min="12803" max="12804" width="11.453125" style="7" bestFit="1" customWidth="1"/>
    <col min="12805" max="12805" width="11.26953125" style="7" bestFit="1" customWidth="1"/>
    <col min="12806" max="12806" width="11.54296875" style="7" bestFit="1" customWidth="1"/>
    <col min="12807" max="12810" width="12.26953125" style="7" bestFit="1" customWidth="1"/>
    <col min="12811" max="12811" width="12.81640625" style="7" bestFit="1" customWidth="1"/>
    <col min="12812" max="12812" width="11.26953125" style="7" bestFit="1" customWidth="1"/>
    <col min="12813" max="12815" width="12.26953125" style="7" bestFit="1" customWidth="1"/>
    <col min="12816" max="12816" width="12.81640625" style="7" bestFit="1" customWidth="1"/>
    <col min="12817" max="12820" width="12.26953125" style="7" bestFit="1" customWidth="1"/>
    <col min="12821" max="12821" width="11.54296875" style="7" bestFit="1" customWidth="1"/>
    <col min="12822" max="12825" width="12.26953125" style="7" bestFit="1" customWidth="1"/>
    <col min="12826" max="12826" width="11.54296875" style="7" bestFit="1" customWidth="1"/>
    <col min="12827" max="12830" width="12.26953125" style="7" bestFit="1" customWidth="1"/>
    <col min="12831" max="12831" width="13.1796875" style="7" bestFit="1" customWidth="1"/>
    <col min="12832" max="12832" width="12.26953125" style="7" bestFit="1" customWidth="1"/>
    <col min="12833" max="12834" width="13.7265625" style="7" bestFit="1" customWidth="1"/>
    <col min="12835" max="12835" width="12.453125" style="7" bestFit="1" customWidth="1"/>
    <col min="12836" max="12836" width="12.7265625" style="7" bestFit="1" customWidth="1"/>
    <col min="12837" max="12837" width="12.453125" style="7" bestFit="1" customWidth="1"/>
    <col min="12838" max="12839" width="13.7265625" style="7" bestFit="1" customWidth="1"/>
    <col min="12840" max="12840" width="12.453125" style="7" bestFit="1" customWidth="1"/>
    <col min="12841" max="12841" width="12.7265625" style="7" bestFit="1" customWidth="1"/>
    <col min="12842" max="12842" width="12.453125" style="7" bestFit="1" customWidth="1"/>
    <col min="12843" max="12844" width="13.7265625" style="7" bestFit="1" customWidth="1"/>
    <col min="12845" max="12845" width="12.453125" style="7" bestFit="1" customWidth="1"/>
    <col min="12846" max="12846" width="12.7265625" style="7" bestFit="1" customWidth="1"/>
    <col min="12847" max="12847" width="13.26953125" style="7" bestFit="1" customWidth="1"/>
    <col min="12848" max="12850" width="13.453125" style="7" bestFit="1" customWidth="1"/>
    <col min="12851" max="12851" width="13.1796875" style="7" bestFit="1" customWidth="1"/>
    <col min="12852" max="12852" width="13.26953125" style="7" bestFit="1" customWidth="1"/>
    <col min="12853" max="12855" width="13.453125" style="7" bestFit="1" customWidth="1"/>
    <col min="12856" max="12856" width="13.1796875" style="7" customWidth="1"/>
    <col min="12857" max="12857" width="16" style="7" customWidth="1"/>
    <col min="12858" max="12858" width="15" style="7" customWidth="1"/>
    <col min="12859" max="12859" width="12.453125" style="7" bestFit="1" customWidth="1"/>
    <col min="12860" max="13051" width="9" style="7"/>
    <col min="13052" max="13052" width="53.453125" style="7" customWidth="1"/>
    <col min="13053" max="13053" width="11.54296875" style="7" bestFit="1" customWidth="1"/>
    <col min="13054" max="13056" width="12.26953125" style="7" bestFit="1" customWidth="1"/>
    <col min="13057" max="13057" width="11.54296875" style="7" bestFit="1" customWidth="1"/>
    <col min="13058" max="13058" width="12.26953125" style="7" bestFit="1" customWidth="1"/>
    <col min="13059" max="13060" width="11.453125" style="7" bestFit="1" customWidth="1"/>
    <col min="13061" max="13061" width="11.26953125" style="7" bestFit="1" customWidth="1"/>
    <col min="13062" max="13062" width="11.54296875" style="7" bestFit="1" customWidth="1"/>
    <col min="13063" max="13066" width="12.26953125" style="7" bestFit="1" customWidth="1"/>
    <col min="13067" max="13067" width="12.81640625" style="7" bestFit="1" customWidth="1"/>
    <col min="13068" max="13068" width="11.26953125" style="7" bestFit="1" customWidth="1"/>
    <col min="13069" max="13071" width="12.26953125" style="7" bestFit="1" customWidth="1"/>
    <col min="13072" max="13072" width="12.81640625" style="7" bestFit="1" customWidth="1"/>
    <col min="13073" max="13076" width="12.26953125" style="7" bestFit="1" customWidth="1"/>
    <col min="13077" max="13077" width="11.54296875" style="7" bestFit="1" customWidth="1"/>
    <col min="13078" max="13081" width="12.26953125" style="7" bestFit="1" customWidth="1"/>
    <col min="13082" max="13082" width="11.54296875" style="7" bestFit="1" customWidth="1"/>
    <col min="13083" max="13086" width="12.26953125" style="7" bestFit="1" customWidth="1"/>
    <col min="13087" max="13087" width="13.1796875" style="7" bestFit="1" customWidth="1"/>
    <col min="13088" max="13088" width="12.26953125" style="7" bestFit="1" customWidth="1"/>
    <col min="13089" max="13090" width="13.7265625" style="7" bestFit="1" customWidth="1"/>
    <col min="13091" max="13091" width="12.453125" style="7" bestFit="1" customWidth="1"/>
    <col min="13092" max="13092" width="12.7265625" style="7" bestFit="1" customWidth="1"/>
    <col min="13093" max="13093" width="12.453125" style="7" bestFit="1" customWidth="1"/>
    <col min="13094" max="13095" width="13.7265625" style="7" bestFit="1" customWidth="1"/>
    <col min="13096" max="13096" width="12.453125" style="7" bestFit="1" customWidth="1"/>
    <col min="13097" max="13097" width="12.7265625" style="7" bestFit="1" customWidth="1"/>
    <col min="13098" max="13098" width="12.453125" style="7" bestFit="1" customWidth="1"/>
    <col min="13099" max="13100" width="13.7265625" style="7" bestFit="1" customWidth="1"/>
    <col min="13101" max="13101" width="12.453125" style="7" bestFit="1" customWidth="1"/>
    <col min="13102" max="13102" width="12.7265625" style="7" bestFit="1" customWidth="1"/>
    <col min="13103" max="13103" width="13.26953125" style="7" bestFit="1" customWidth="1"/>
    <col min="13104" max="13106" width="13.453125" style="7" bestFit="1" customWidth="1"/>
    <col min="13107" max="13107" width="13.1796875" style="7" bestFit="1" customWidth="1"/>
    <col min="13108" max="13108" width="13.26953125" style="7" bestFit="1" customWidth="1"/>
    <col min="13109" max="13111" width="13.453125" style="7" bestFit="1" customWidth="1"/>
    <col min="13112" max="13112" width="13.1796875" style="7" customWidth="1"/>
    <col min="13113" max="13113" width="16" style="7" customWidth="1"/>
    <col min="13114" max="13114" width="15" style="7" customWidth="1"/>
    <col min="13115" max="13115" width="12.453125" style="7" bestFit="1" customWidth="1"/>
    <col min="13116" max="13307" width="9" style="7"/>
    <col min="13308" max="13308" width="53.453125" style="7" customWidth="1"/>
    <col min="13309" max="13309" width="11.54296875" style="7" bestFit="1" customWidth="1"/>
    <col min="13310" max="13312" width="12.26953125" style="7" bestFit="1" customWidth="1"/>
    <col min="13313" max="13313" width="11.54296875" style="7" bestFit="1" customWidth="1"/>
    <col min="13314" max="13314" width="12.26953125" style="7" bestFit="1" customWidth="1"/>
    <col min="13315" max="13316" width="11.453125" style="7" bestFit="1" customWidth="1"/>
    <col min="13317" max="13317" width="11.26953125" style="7" bestFit="1" customWidth="1"/>
    <col min="13318" max="13318" width="11.54296875" style="7" bestFit="1" customWidth="1"/>
    <col min="13319" max="13322" width="12.26953125" style="7" bestFit="1" customWidth="1"/>
    <col min="13323" max="13323" width="12.81640625" style="7" bestFit="1" customWidth="1"/>
    <col min="13324" max="13324" width="11.26953125" style="7" bestFit="1" customWidth="1"/>
    <col min="13325" max="13327" width="12.26953125" style="7" bestFit="1" customWidth="1"/>
    <col min="13328" max="13328" width="12.81640625" style="7" bestFit="1" customWidth="1"/>
    <col min="13329" max="13332" width="12.26953125" style="7" bestFit="1" customWidth="1"/>
    <col min="13333" max="13333" width="11.54296875" style="7" bestFit="1" customWidth="1"/>
    <col min="13334" max="13337" width="12.26953125" style="7" bestFit="1" customWidth="1"/>
    <col min="13338" max="13338" width="11.54296875" style="7" bestFit="1" customWidth="1"/>
    <col min="13339" max="13342" width="12.26953125" style="7" bestFit="1" customWidth="1"/>
    <col min="13343" max="13343" width="13.1796875" style="7" bestFit="1" customWidth="1"/>
    <col min="13344" max="13344" width="12.26953125" style="7" bestFit="1" customWidth="1"/>
    <col min="13345" max="13346" width="13.7265625" style="7" bestFit="1" customWidth="1"/>
    <col min="13347" max="13347" width="12.453125" style="7" bestFit="1" customWidth="1"/>
    <col min="13348" max="13348" width="12.7265625" style="7" bestFit="1" customWidth="1"/>
    <col min="13349" max="13349" width="12.453125" style="7" bestFit="1" customWidth="1"/>
    <col min="13350" max="13351" width="13.7265625" style="7" bestFit="1" customWidth="1"/>
    <col min="13352" max="13352" width="12.453125" style="7" bestFit="1" customWidth="1"/>
    <col min="13353" max="13353" width="12.7265625" style="7" bestFit="1" customWidth="1"/>
    <col min="13354" max="13354" width="12.453125" style="7" bestFit="1" customWidth="1"/>
    <col min="13355" max="13356" width="13.7265625" style="7" bestFit="1" customWidth="1"/>
    <col min="13357" max="13357" width="12.453125" style="7" bestFit="1" customWidth="1"/>
    <col min="13358" max="13358" width="12.7265625" style="7" bestFit="1" customWidth="1"/>
    <col min="13359" max="13359" width="13.26953125" style="7" bestFit="1" customWidth="1"/>
    <col min="13360" max="13362" width="13.453125" style="7" bestFit="1" customWidth="1"/>
    <col min="13363" max="13363" width="13.1796875" style="7" bestFit="1" customWidth="1"/>
    <col min="13364" max="13364" width="13.26953125" style="7" bestFit="1" customWidth="1"/>
    <col min="13365" max="13367" width="13.453125" style="7" bestFit="1" customWidth="1"/>
    <col min="13368" max="13368" width="13.1796875" style="7" customWidth="1"/>
    <col min="13369" max="13369" width="16" style="7" customWidth="1"/>
    <col min="13370" max="13370" width="15" style="7" customWidth="1"/>
    <col min="13371" max="13371" width="12.453125" style="7" bestFit="1" customWidth="1"/>
    <col min="13372" max="13563" width="9" style="7"/>
    <col min="13564" max="13564" width="53.453125" style="7" customWidth="1"/>
    <col min="13565" max="13565" width="11.54296875" style="7" bestFit="1" customWidth="1"/>
    <col min="13566" max="13568" width="12.26953125" style="7" bestFit="1" customWidth="1"/>
    <col min="13569" max="13569" width="11.54296875" style="7" bestFit="1" customWidth="1"/>
    <col min="13570" max="13570" width="12.26953125" style="7" bestFit="1" customWidth="1"/>
    <col min="13571" max="13572" width="11.453125" style="7" bestFit="1" customWidth="1"/>
    <col min="13573" max="13573" width="11.26953125" style="7" bestFit="1" customWidth="1"/>
    <col min="13574" max="13574" width="11.54296875" style="7" bestFit="1" customWidth="1"/>
    <col min="13575" max="13578" width="12.26953125" style="7" bestFit="1" customWidth="1"/>
    <col min="13579" max="13579" width="12.81640625" style="7" bestFit="1" customWidth="1"/>
    <col min="13580" max="13580" width="11.26953125" style="7" bestFit="1" customWidth="1"/>
    <col min="13581" max="13583" width="12.26953125" style="7" bestFit="1" customWidth="1"/>
    <col min="13584" max="13584" width="12.81640625" style="7" bestFit="1" customWidth="1"/>
    <col min="13585" max="13588" width="12.26953125" style="7" bestFit="1" customWidth="1"/>
    <col min="13589" max="13589" width="11.54296875" style="7" bestFit="1" customWidth="1"/>
    <col min="13590" max="13593" width="12.26953125" style="7" bestFit="1" customWidth="1"/>
    <col min="13594" max="13594" width="11.54296875" style="7" bestFit="1" customWidth="1"/>
    <col min="13595" max="13598" width="12.26953125" style="7" bestFit="1" customWidth="1"/>
    <col min="13599" max="13599" width="13.1796875" style="7" bestFit="1" customWidth="1"/>
    <col min="13600" max="13600" width="12.26953125" style="7" bestFit="1" customWidth="1"/>
    <col min="13601" max="13602" width="13.7265625" style="7" bestFit="1" customWidth="1"/>
    <col min="13603" max="13603" width="12.453125" style="7" bestFit="1" customWidth="1"/>
    <col min="13604" max="13604" width="12.7265625" style="7" bestFit="1" customWidth="1"/>
    <col min="13605" max="13605" width="12.453125" style="7" bestFit="1" customWidth="1"/>
    <col min="13606" max="13607" width="13.7265625" style="7" bestFit="1" customWidth="1"/>
    <col min="13608" max="13608" width="12.453125" style="7" bestFit="1" customWidth="1"/>
    <col min="13609" max="13609" width="12.7265625" style="7" bestFit="1" customWidth="1"/>
    <col min="13610" max="13610" width="12.453125" style="7" bestFit="1" customWidth="1"/>
    <col min="13611" max="13612" width="13.7265625" style="7" bestFit="1" customWidth="1"/>
    <col min="13613" max="13613" width="12.453125" style="7" bestFit="1" customWidth="1"/>
    <col min="13614" max="13614" width="12.7265625" style="7" bestFit="1" customWidth="1"/>
    <col min="13615" max="13615" width="13.26953125" style="7" bestFit="1" customWidth="1"/>
    <col min="13616" max="13618" width="13.453125" style="7" bestFit="1" customWidth="1"/>
    <col min="13619" max="13619" width="13.1796875" style="7" bestFit="1" customWidth="1"/>
    <col min="13620" max="13620" width="13.26953125" style="7" bestFit="1" customWidth="1"/>
    <col min="13621" max="13623" width="13.453125" style="7" bestFit="1" customWidth="1"/>
    <col min="13624" max="13624" width="13.1796875" style="7" customWidth="1"/>
    <col min="13625" max="13625" width="16" style="7" customWidth="1"/>
    <col min="13626" max="13626" width="15" style="7" customWidth="1"/>
    <col min="13627" max="13627" width="12.453125" style="7" bestFit="1" customWidth="1"/>
    <col min="13628" max="13819" width="9" style="7"/>
    <col min="13820" max="13820" width="53.453125" style="7" customWidth="1"/>
    <col min="13821" max="13821" width="11.54296875" style="7" bestFit="1" customWidth="1"/>
    <col min="13822" max="13824" width="12.26953125" style="7" bestFit="1" customWidth="1"/>
    <col min="13825" max="13825" width="11.54296875" style="7" bestFit="1" customWidth="1"/>
    <col min="13826" max="13826" width="12.26953125" style="7" bestFit="1" customWidth="1"/>
    <col min="13827" max="13828" width="11.453125" style="7" bestFit="1" customWidth="1"/>
    <col min="13829" max="13829" width="11.26953125" style="7" bestFit="1" customWidth="1"/>
    <col min="13830" max="13830" width="11.54296875" style="7" bestFit="1" customWidth="1"/>
    <col min="13831" max="13834" width="12.26953125" style="7" bestFit="1" customWidth="1"/>
    <col min="13835" max="13835" width="12.81640625" style="7" bestFit="1" customWidth="1"/>
    <col min="13836" max="13836" width="11.26953125" style="7" bestFit="1" customWidth="1"/>
    <col min="13837" max="13839" width="12.26953125" style="7" bestFit="1" customWidth="1"/>
    <col min="13840" max="13840" width="12.81640625" style="7" bestFit="1" customWidth="1"/>
    <col min="13841" max="13844" width="12.26953125" style="7" bestFit="1" customWidth="1"/>
    <col min="13845" max="13845" width="11.54296875" style="7" bestFit="1" customWidth="1"/>
    <col min="13846" max="13849" width="12.26953125" style="7" bestFit="1" customWidth="1"/>
    <col min="13850" max="13850" width="11.54296875" style="7" bestFit="1" customWidth="1"/>
    <col min="13851" max="13854" width="12.26953125" style="7" bestFit="1" customWidth="1"/>
    <col min="13855" max="13855" width="13.1796875" style="7" bestFit="1" customWidth="1"/>
    <col min="13856" max="13856" width="12.26953125" style="7" bestFit="1" customWidth="1"/>
    <col min="13857" max="13858" width="13.7265625" style="7" bestFit="1" customWidth="1"/>
    <col min="13859" max="13859" width="12.453125" style="7" bestFit="1" customWidth="1"/>
    <col min="13860" max="13860" width="12.7265625" style="7" bestFit="1" customWidth="1"/>
    <col min="13861" max="13861" width="12.453125" style="7" bestFit="1" customWidth="1"/>
    <col min="13862" max="13863" width="13.7265625" style="7" bestFit="1" customWidth="1"/>
    <col min="13864" max="13864" width="12.453125" style="7" bestFit="1" customWidth="1"/>
    <col min="13865" max="13865" width="12.7265625" style="7" bestFit="1" customWidth="1"/>
    <col min="13866" max="13866" width="12.453125" style="7" bestFit="1" customWidth="1"/>
    <col min="13867" max="13868" width="13.7265625" style="7" bestFit="1" customWidth="1"/>
    <col min="13869" max="13869" width="12.453125" style="7" bestFit="1" customWidth="1"/>
    <col min="13870" max="13870" width="12.7265625" style="7" bestFit="1" customWidth="1"/>
    <col min="13871" max="13871" width="13.26953125" style="7" bestFit="1" customWidth="1"/>
    <col min="13872" max="13874" width="13.453125" style="7" bestFit="1" customWidth="1"/>
    <col min="13875" max="13875" width="13.1796875" style="7" bestFit="1" customWidth="1"/>
    <col min="13876" max="13876" width="13.26953125" style="7" bestFit="1" customWidth="1"/>
    <col min="13877" max="13879" width="13.453125" style="7" bestFit="1" customWidth="1"/>
    <col min="13880" max="13880" width="13.1796875" style="7" customWidth="1"/>
    <col min="13881" max="13881" width="16" style="7" customWidth="1"/>
    <col min="13882" max="13882" width="15" style="7" customWidth="1"/>
    <col min="13883" max="13883" width="12.453125" style="7" bestFit="1" customWidth="1"/>
    <col min="13884" max="14075" width="9" style="7"/>
    <col min="14076" max="14076" width="53.453125" style="7" customWidth="1"/>
    <col min="14077" max="14077" width="11.54296875" style="7" bestFit="1" customWidth="1"/>
    <col min="14078" max="14080" width="12.26953125" style="7" bestFit="1" customWidth="1"/>
    <col min="14081" max="14081" width="11.54296875" style="7" bestFit="1" customWidth="1"/>
    <col min="14082" max="14082" width="12.26953125" style="7" bestFit="1" customWidth="1"/>
    <col min="14083" max="14084" width="11.453125" style="7" bestFit="1" customWidth="1"/>
    <col min="14085" max="14085" width="11.26953125" style="7" bestFit="1" customWidth="1"/>
    <col min="14086" max="14086" width="11.54296875" style="7" bestFit="1" customWidth="1"/>
    <col min="14087" max="14090" width="12.26953125" style="7" bestFit="1" customWidth="1"/>
    <col min="14091" max="14091" width="12.81640625" style="7" bestFit="1" customWidth="1"/>
    <col min="14092" max="14092" width="11.26953125" style="7" bestFit="1" customWidth="1"/>
    <col min="14093" max="14095" width="12.26953125" style="7" bestFit="1" customWidth="1"/>
    <col min="14096" max="14096" width="12.81640625" style="7" bestFit="1" customWidth="1"/>
    <col min="14097" max="14100" width="12.26953125" style="7" bestFit="1" customWidth="1"/>
    <col min="14101" max="14101" width="11.54296875" style="7" bestFit="1" customWidth="1"/>
    <col min="14102" max="14105" width="12.26953125" style="7" bestFit="1" customWidth="1"/>
    <col min="14106" max="14106" width="11.54296875" style="7" bestFit="1" customWidth="1"/>
    <col min="14107" max="14110" width="12.26953125" style="7" bestFit="1" customWidth="1"/>
    <col min="14111" max="14111" width="13.1796875" style="7" bestFit="1" customWidth="1"/>
    <col min="14112" max="14112" width="12.26953125" style="7" bestFit="1" customWidth="1"/>
    <col min="14113" max="14114" width="13.7265625" style="7" bestFit="1" customWidth="1"/>
    <col min="14115" max="14115" width="12.453125" style="7" bestFit="1" customWidth="1"/>
    <col min="14116" max="14116" width="12.7265625" style="7" bestFit="1" customWidth="1"/>
    <col min="14117" max="14117" width="12.453125" style="7" bestFit="1" customWidth="1"/>
    <col min="14118" max="14119" width="13.7265625" style="7" bestFit="1" customWidth="1"/>
    <col min="14120" max="14120" width="12.453125" style="7" bestFit="1" customWidth="1"/>
    <col min="14121" max="14121" width="12.7265625" style="7" bestFit="1" customWidth="1"/>
    <col min="14122" max="14122" width="12.453125" style="7" bestFit="1" customWidth="1"/>
    <col min="14123" max="14124" width="13.7265625" style="7" bestFit="1" customWidth="1"/>
    <col min="14125" max="14125" width="12.453125" style="7" bestFit="1" customWidth="1"/>
    <col min="14126" max="14126" width="12.7265625" style="7" bestFit="1" customWidth="1"/>
    <col min="14127" max="14127" width="13.26953125" style="7" bestFit="1" customWidth="1"/>
    <col min="14128" max="14130" width="13.453125" style="7" bestFit="1" customWidth="1"/>
    <col min="14131" max="14131" width="13.1796875" style="7" bestFit="1" customWidth="1"/>
    <col min="14132" max="14132" width="13.26953125" style="7" bestFit="1" customWidth="1"/>
    <col min="14133" max="14135" width="13.453125" style="7" bestFit="1" customWidth="1"/>
    <col min="14136" max="14136" width="13.1796875" style="7" customWidth="1"/>
    <col min="14137" max="14137" width="16" style="7" customWidth="1"/>
    <col min="14138" max="14138" width="15" style="7" customWidth="1"/>
    <col min="14139" max="14139" width="12.453125" style="7" bestFit="1" customWidth="1"/>
    <col min="14140" max="14331" width="9" style="7"/>
    <col min="14332" max="14332" width="53.453125" style="7" customWidth="1"/>
    <col min="14333" max="14333" width="11.54296875" style="7" bestFit="1" customWidth="1"/>
    <col min="14334" max="14336" width="12.26953125" style="7" bestFit="1" customWidth="1"/>
    <col min="14337" max="14337" width="11.54296875" style="7" bestFit="1" customWidth="1"/>
    <col min="14338" max="14338" width="12.26953125" style="7" bestFit="1" customWidth="1"/>
    <col min="14339" max="14340" width="11.453125" style="7" bestFit="1" customWidth="1"/>
    <col min="14341" max="14341" width="11.26953125" style="7" bestFit="1" customWidth="1"/>
    <col min="14342" max="14342" width="11.54296875" style="7" bestFit="1" customWidth="1"/>
    <col min="14343" max="14346" width="12.26953125" style="7" bestFit="1" customWidth="1"/>
    <col min="14347" max="14347" width="12.81640625" style="7" bestFit="1" customWidth="1"/>
    <col min="14348" max="14348" width="11.26953125" style="7" bestFit="1" customWidth="1"/>
    <col min="14349" max="14351" width="12.26953125" style="7" bestFit="1" customWidth="1"/>
    <col min="14352" max="14352" width="12.81640625" style="7" bestFit="1" customWidth="1"/>
    <col min="14353" max="14356" width="12.26953125" style="7" bestFit="1" customWidth="1"/>
    <col min="14357" max="14357" width="11.54296875" style="7" bestFit="1" customWidth="1"/>
    <col min="14358" max="14361" width="12.26953125" style="7" bestFit="1" customWidth="1"/>
    <col min="14362" max="14362" width="11.54296875" style="7" bestFit="1" customWidth="1"/>
    <col min="14363" max="14366" width="12.26953125" style="7" bestFit="1" customWidth="1"/>
    <col min="14367" max="14367" width="13.1796875" style="7" bestFit="1" customWidth="1"/>
    <col min="14368" max="14368" width="12.26953125" style="7" bestFit="1" customWidth="1"/>
    <col min="14369" max="14370" width="13.7265625" style="7" bestFit="1" customWidth="1"/>
    <col min="14371" max="14371" width="12.453125" style="7" bestFit="1" customWidth="1"/>
    <col min="14372" max="14372" width="12.7265625" style="7" bestFit="1" customWidth="1"/>
    <col min="14373" max="14373" width="12.453125" style="7" bestFit="1" customWidth="1"/>
    <col min="14374" max="14375" width="13.7265625" style="7" bestFit="1" customWidth="1"/>
    <col min="14376" max="14376" width="12.453125" style="7" bestFit="1" customWidth="1"/>
    <col min="14377" max="14377" width="12.7265625" style="7" bestFit="1" customWidth="1"/>
    <col min="14378" max="14378" width="12.453125" style="7" bestFit="1" customWidth="1"/>
    <col min="14379" max="14380" width="13.7265625" style="7" bestFit="1" customWidth="1"/>
    <col min="14381" max="14381" width="12.453125" style="7" bestFit="1" customWidth="1"/>
    <col min="14382" max="14382" width="12.7265625" style="7" bestFit="1" customWidth="1"/>
    <col min="14383" max="14383" width="13.26953125" style="7" bestFit="1" customWidth="1"/>
    <col min="14384" max="14386" width="13.453125" style="7" bestFit="1" customWidth="1"/>
    <col min="14387" max="14387" width="13.1796875" style="7" bestFit="1" customWidth="1"/>
    <col min="14388" max="14388" width="13.26953125" style="7" bestFit="1" customWidth="1"/>
    <col min="14389" max="14391" width="13.453125" style="7" bestFit="1" customWidth="1"/>
    <col min="14392" max="14392" width="13.1796875" style="7" customWidth="1"/>
    <col min="14393" max="14393" width="16" style="7" customWidth="1"/>
    <col min="14394" max="14394" width="15" style="7" customWidth="1"/>
    <col min="14395" max="14395" width="12.453125" style="7" bestFit="1" customWidth="1"/>
    <col min="14396" max="14587" width="9" style="7"/>
    <col min="14588" max="14588" width="53.453125" style="7" customWidth="1"/>
    <col min="14589" max="14589" width="11.54296875" style="7" bestFit="1" customWidth="1"/>
    <col min="14590" max="14592" width="12.26953125" style="7" bestFit="1" customWidth="1"/>
    <col min="14593" max="14593" width="11.54296875" style="7" bestFit="1" customWidth="1"/>
    <col min="14594" max="14594" width="12.26953125" style="7" bestFit="1" customWidth="1"/>
    <col min="14595" max="14596" width="11.453125" style="7" bestFit="1" customWidth="1"/>
    <col min="14597" max="14597" width="11.26953125" style="7" bestFit="1" customWidth="1"/>
    <col min="14598" max="14598" width="11.54296875" style="7" bestFit="1" customWidth="1"/>
    <col min="14599" max="14602" width="12.26953125" style="7" bestFit="1" customWidth="1"/>
    <col min="14603" max="14603" width="12.81640625" style="7" bestFit="1" customWidth="1"/>
    <col min="14604" max="14604" width="11.26953125" style="7" bestFit="1" customWidth="1"/>
    <col min="14605" max="14607" width="12.26953125" style="7" bestFit="1" customWidth="1"/>
    <col min="14608" max="14608" width="12.81640625" style="7" bestFit="1" customWidth="1"/>
    <col min="14609" max="14612" width="12.26953125" style="7" bestFit="1" customWidth="1"/>
    <col min="14613" max="14613" width="11.54296875" style="7" bestFit="1" customWidth="1"/>
    <col min="14614" max="14617" width="12.26953125" style="7" bestFit="1" customWidth="1"/>
    <col min="14618" max="14618" width="11.54296875" style="7" bestFit="1" customWidth="1"/>
    <col min="14619" max="14622" width="12.26953125" style="7" bestFit="1" customWidth="1"/>
    <col min="14623" max="14623" width="13.1796875" style="7" bestFit="1" customWidth="1"/>
    <col min="14624" max="14624" width="12.26953125" style="7" bestFit="1" customWidth="1"/>
    <col min="14625" max="14626" width="13.7265625" style="7" bestFit="1" customWidth="1"/>
    <col min="14627" max="14627" width="12.453125" style="7" bestFit="1" customWidth="1"/>
    <col min="14628" max="14628" width="12.7265625" style="7" bestFit="1" customWidth="1"/>
    <col min="14629" max="14629" width="12.453125" style="7" bestFit="1" customWidth="1"/>
    <col min="14630" max="14631" width="13.7265625" style="7" bestFit="1" customWidth="1"/>
    <col min="14632" max="14632" width="12.453125" style="7" bestFit="1" customWidth="1"/>
    <col min="14633" max="14633" width="12.7265625" style="7" bestFit="1" customWidth="1"/>
    <col min="14634" max="14634" width="12.453125" style="7" bestFit="1" customWidth="1"/>
    <col min="14635" max="14636" width="13.7265625" style="7" bestFit="1" customWidth="1"/>
    <col min="14637" max="14637" width="12.453125" style="7" bestFit="1" customWidth="1"/>
    <col min="14638" max="14638" width="12.7265625" style="7" bestFit="1" customWidth="1"/>
    <col min="14639" max="14639" width="13.26953125" style="7" bestFit="1" customWidth="1"/>
    <col min="14640" max="14642" width="13.453125" style="7" bestFit="1" customWidth="1"/>
    <col min="14643" max="14643" width="13.1796875" style="7" bestFit="1" customWidth="1"/>
    <col min="14644" max="14644" width="13.26953125" style="7" bestFit="1" customWidth="1"/>
    <col min="14645" max="14647" width="13.453125" style="7" bestFit="1" customWidth="1"/>
    <col min="14648" max="14648" width="13.1796875" style="7" customWidth="1"/>
    <col min="14649" max="14649" width="16" style="7" customWidth="1"/>
    <col min="14650" max="14650" width="15" style="7" customWidth="1"/>
    <col min="14651" max="14651" width="12.453125" style="7" bestFit="1" customWidth="1"/>
    <col min="14652" max="14843" width="9" style="7"/>
    <col min="14844" max="14844" width="53.453125" style="7" customWidth="1"/>
    <col min="14845" max="14845" width="11.54296875" style="7" bestFit="1" customWidth="1"/>
    <col min="14846" max="14848" width="12.26953125" style="7" bestFit="1" customWidth="1"/>
    <col min="14849" max="14849" width="11.54296875" style="7" bestFit="1" customWidth="1"/>
    <col min="14850" max="14850" width="12.26953125" style="7" bestFit="1" customWidth="1"/>
    <col min="14851" max="14852" width="11.453125" style="7" bestFit="1" customWidth="1"/>
    <col min="14853" max="14853" width="11.26953125" style="7" bestFit="1" customWidth="1"/>
    <col min="14854" max="14854" width="11.54296875" style="7" bestFit="1" customWidth="1"/>
    <col min="14855" max="14858" width="12.26953125" style="7" bestFit="1" customWidth="1"/>
    <col min="14859" max="14859" width="12.81640625" style="7" bestFit="1" customWidth="1"/>
    <col min="14860" max="14860" width="11.26953125" style="7" bestFit="1" customWidth="1"/>
    <col min="14861" max="14863" width="12.26953125" style="7" bestFit="1" customWidth="1"/>
    <col min="14864" max="14864" width="12.81640625" style="7" bestFit="1" customWidth="1"/>
    <col min="14865" max="14868" width="12.26953125" style="7" bestFit="1" customWidth="1"/>
    <col min="14869" max="14869" width="11.54296875" style="7" bestFit="1" customWidth="1"/>
    <col min="14870" max="14873" width="12.26953125" style="7" bestFit="1" customWidth="1"/>
    <col min="14874" max="14874" width="11.54296875" style="7" bestFit="1" customWidth="1"/>
    <col min="14875" max="14878" width="12.26953125" style="7" bestFit="1" customWidth="1"/>
    <col min="14879" max="14879" width="13.1796875" style="7" bestFit="1" customWidth="1"/>
    <col min="14880" max="14880" width="12.26953125" style="7" bestFit="1" customWidth="1"/>
    <col min="14881" max="14882" width="13.7265625" style="7" bestFit="1" customWidth="1"/>
    <col min="14883" max="14883" width="12.453125" style="7" bestFit="1" customWidth="1"/>
    <col min="14884" max="14884" width="12.7265625" style="7" bestFit="1" customWidth="1"/>
    <col min="14885" max="14885" width="12.453125" style="7" bestFit="1" customWidth="1"/>
    <col min="14886" max="14887" width="13.7265625" style="7" bestFit="1" customWidth="1"/>
    <col min="14888" max="14888" width="12.453125" style="7" bestFit="1" customWidth="1"/>
    <col min="14889" max="14889" width="12.7265625" style="7" bestFit="1" customWidth="1"/>
    <col min="14890" max="14890" width="12.453125" style="7" bestFit="1" customWidth="1"/>
    <col min="14891" max="14892" width="13.7265625" style="7" bestFit="1" customWidth="1"/>
    <col min="14893" max="14893" width="12.453125" style="7" bestFit="1" customWidth="1"/>
    <col min="14894" max="14894" width="12.7265625" style="7" bestFit="1" customWidth="1"/>
    <col min="14895" max="14895" width="13.26953125" style="7" bestFit="1" customWidth="1"/>
    <col min="14896" max="14898" width="13.453125" style="7" bestFit="1" customWidth="1"/>
    <col min="14899" max="14899" width="13.1796875" style="7" bestFit="1" customWidth="1"/>
    <col min="14900" max="14900" width="13.26953125" style="7" bestFit="1" customWidth="1"/>
    <col min="14901" max="14903" width="13.453125" style="7" bestFit="1" customWidth="1"/>
    <col min="14904" max="14904" width="13.1796875" style="7" customWidth="1"/>
    <col min="14905" max="14905" width="16" style="7" customWidth="1"/>
    <col min="14906" max="14906" width="15" style="7" customWidth="1"/>
    <col min="14907" max="14907" width="12.453125" style="7" bestFit="1" customWidth="1"/>
    <col min="14908" max="15099" width="9" style="7"/>
    <col min="15100" max="15100" width="53.453125" style="7" customWidth="1"/>
    <col min="15101" max="15101" width="11.54296875" style="7" bestFit="1" customWidth="1"/>
    <col min="15102" max="15104" width="12.26953125" style="7" bestFit="1" customWidth="1"/>
    <col min="15105" max="15105" width="11.54296875" style="7" bestFit="1" customWidth="1"/>
    <col min="15106" max="15106" width="12.26953125" style="7" bestFit="1" customWidth="1"/>
    <col min="15107" max="15108" width="11.453125" style="7" bestFit="1" customWidth="1"/>
    <col min="15109" max="15109" width="11.26953125" style="7" bestFit="1" customWidth="1"/>
    <col min="15110" max="15110" width="11.54296875" style="7" bestFit="1" customWidth="1"/>
    <col min="15111" max="15114" width="12.26953125" style="7" bestFit="1" customWidth="1"/>
    <col min="15115" max="15115" width="12.81640625" style="7" bestFit="1" customWidth="1"/>
    <col min="15116" max="15116" width="11.26953125" style="7" bestFit="1" customWidth="1"/>
    <col min="15117" max="15119" width="12.26953125" style="7" bestFit="1" customWidth="1"/>
    <col min="15120" max="15120" width="12.81640625" style="7" bestFit="1" customWidth="1"/>
    <col min="15121" max="15124" width="12.26953125" style="7" bestFit="1" customWidth="1"/>
    <col min="15125" max="15125" width="11.54296875" style="7" bestFit="1" customWidth="1"/>
    <col min="15126" max="15129" width="12.26953125" style="7" bestFit="1" customWidth="1"/>
    <col min="15130" max="15130" width="11.54296875" style="7" bestFit="1" customWidth="1"/>
    <col min="15131" max="15134" width="12.26953125" style="7" bestFit="1" customWidth="1"/>
    <col min="15135" max="15135" width="13.1796875" style="7" bestFit="1" customWidth="1"/>
    <col min="15136" max="15136" width="12.26953125" style="7" bestFit="1" customWidth="1"/>
    <col min="15137" max="15138" width="13.7265625" style="7" bestFit="1" customWidth="1"/>
    <col min="15139" max="15139" width="12.453125" style="7" bestFit="1" customWidth="1"/>
    <col min="15140" max="15140" width="12.7265625" style="7" bestFit="1" customWidth="1"/>
    <col min="15141" max="15141" width="12.453125" style="7" bestFit="1" customWidth="1"/>
    <col min="15142" max="15143" width="13.7265625" style="7" bestFit="1" customWidth="1"/>
    <col min="15144" max="15144" width="12.453125" style="7" bestFit="1" customWidth="1"/>
    <col min="15145" max="15145" width="12.7265625" style="7" bestFit="1" customWidth="1"/>
    <col min="15146" max="15146" width="12.453125" style="7" bestFit="1" customWidth="1"/>
    <col min="15147" max="15148" width="13.7265625" style="7" bestFit="1" customWidth="1"/>
    <col min="15149" max="15149" width="12.453125" style="7" bestFit="1" customWidth="1"/>
    <col min="15150" max="15150" width="12.7265625" style="7" bestFit="1" customWidth="1"/>
    <col min="15151" max="15151" width="13.26953125" style="7" bestFit="1" customWidth="1"/>
    <col min="15152" max="15154" width="13.453125" style="7" bestFit="1" customWidth="1"/>
    <col min="15155" max="15155" width="13.1796875" style="7" bestFit="1" customWidth="1"/>
    <col min="15156" max="15156" width="13.26953125" style="7" bestFit="1" customWidth="1"/>
    <col min="15157" max="15159" width="13.453125" style="7" bestFit="1" customWidth="1"/>
    <col min="15160" max="15160" width="13.1796875" style="7" customWidth="1"/>
    <col min="15161" max="15161" width="16" style="7" customWidth="1"/>
    <col min="15162" max="15162" width="15" style="7" customWidth="1"/>
    <col min="15163" max="15163" width="12.453125" style="7" bestFit="1" customWidth="1"/>
    <col min="15164" max="15355" width="9" style="7"/>
    <col min="15356" max="15356" width="53.453125" style="7" customWidth="1"/>
    <col min="15357" max="15357" width="11.54296875" style="7" bestFit="1" customWidth="1"/>
    <col min="15358" max="15360" width="12.26953125" style="7" bestFit="1" customWidth="1"/>
    <col min="15361" max="15361" width="11.54296875" style="7" bestFit="1" customWidth="1"/>
    <col min="15362" max="15362" width="12.26953125" style="7" bestFit="1" customWidth="1"/>
    <col min="15363" max="15364" width="11.453125" style="7" bestFit="1" customWidth="1"/>
    <col min="15365" max="15365" width="11.26953125" style="7" bestFit="1" customWidth="1"/>
    <col min="15366" max="15366" width="11.54296875" style="7" bestFit="1" customWidth="1"/>
    <col min="15367" max="15370" width="12.26953125" style="7" bestFit="1" customWidth="1"/>
    <col min="15371" max="15371" width="12.81640625" style="7" bestFit="1" customWidth="1"/>
    <col min="15372" max="15372" width="11.26953125" style="7" bestFit="1" customWidth="1"/>
    <col min="15373" max="15375" width="12.26953125" style="7" bestFit="1" customWidth="1"/>
    <col min="15376" max="15376" width="12.81640625" style="7" bestFit="1" customWidth="1"/>
    <col min="15377" max="15380" width="12.26953125" style="7" bestFit="1" customWidth="1"/>
    <col min="15381" max="15381" width="11.54296875" style="7" bestFit="1" customWidth="1"/>
    <col min="15382" max="15385" width="12.26953125" style="7" bestFit="1" customWidth="1"/>
    <col min="15386" max="15386" width="11.54296875" style="7" bestFit="1" customWidth="1"/>
    <col min="15387" max="15390" width="12.26953125" style="7" bestFit="1" customWidth="1"/>
    <col min="15391" max="15391" width="13.1796875" style="7" bestFit="1" customWidth="1"/>
    <col min="15392" max="15392" width="12.26953125" style="7" bestFit="1" customWidth="1"/>
    <col min="15393" max="15394" width="13.7265625" style="7" bestFit="1" customWidth="1"/>
    <col min="15395" max="15395" width="12.453125" style="7" bestFit="1" customWidth="1"/>
    <col min="15396" max="15396" width="12.7265625" style="7" bestFit="1" customWidth="1"/>
    <col min="15397" max="15397" width="12.453125" style="7" bestFit="1" customWidth="1"/>
    <col min="15398" max="15399" width="13.7265625" style="7" bestFit="1" customWidth="1"/>
    <col min="15400" max="15400" width="12.453125" style="7" bestFit="1" customWidth="1"/>
    <col min="15401" max="15401" width="12.7265625" style="7" bestFit="1" customWidth="1"/>
    <col min="15402" max="15402" width="12.453125" style="7" bestFit="1" customWidth="1"/>
    <col min="15403" max="15404" width="13.7265625" style="7" bestFit="1" customWidth="1"/>
    <col min="15405" max="15405" width="12.453125" style="7" bestFit="1" customWidth="1"/>
    <col min="15406" max="15406" width="12.7265625" style="7" bestFit="1" customWidth="1"/>
    <col min="15407" max="15407" width="13.26953125" style="7" bestFit="1" customWidth="1"/>
    <col min="15408" max="15410" width="13.453125" style="7" bestFit="1" customWidth="1"/>
    <col min="15411" max="15411" width="13.1796875" style="7" bestFit="1" customWidth="1"/>
    <col min="15412" max="15412" width="13.26953125" style="7" bestFit="1" customWidth="1"/>
    <col min="15413" max="15415" width="13.453125" style="7" bestFit="1" customWidth="1"/>
    <col min="15416" max="15416" width="13.1796875" style="7" customWidth="1"/>
    <col min="15417" max="15417" width="16" style="7" customWidth="1"/>
    <col min="15418" max="15418" width="15" style="7" customWidth="1"/>
    <col min="15419" max="15419" width="12.453125" style="7" bestFit="1" customWidth="1"/>
    <col min="15420" max="15611" width="9" style="7"/>
    <col min="15612" max="15612" width="53.453125" style="7" customWidth="1"/>
    <col min="15613" max="15613" width="11.54296875" style="7" bestFit="1" customWidth="1"/>
    <col min="15614" max="15616" width="12.26953125" style="7" bestFit="1" customWidth="1"/>
    <col min="15617" max="15617" width="11.54296875" style="7" bestFit="1" customWidth="1"/>
    <col min="15618" max="15618" width="12.26953125" style="7" bestFit="1" customWidth="1"/>
    <col min="15619" max="15620" width="11.453125" style="7" bestFit="1" customWidth="1"/>
    <col min="15621" max="15621" width="11.26953125" style="7" bestFit="1" customWidth="1"/>
    <col min="15622" max="15622" width="11.54296875" style="7" bestFit="1" customWidth="1"/>
    <col min="15623" max="15626" width="12.26953125" style="7" bestFit="1" customWidth="1"/>
    <col min="15627" max="15627" width="12.81640625" style="7" bestFit="1" customWidth="1"/>
    <col min="15628" max="15628" width="11.26953125" style="7" bestFit="1" customWidth="1"/>
    <col min="15629" max="15631" width="12.26953125" style="7" bestFit="1" customWidth="1"/>
    <col min="15632" max="15632" width="12.81640625" style="7" bestFit="1" customWidth="1"/>
    <col min="15633" max="15636" width="12.26953125" style="7" bestFit="1" customWidth="1"/>
    <col min="15637" max="15637" width="11.54296875" style="7" bestFit="1" customWidth="1"/>
    <col min="15638" max="15641" width="12.26953125" style="7" bestFit="1" customWidth="1"/>
    <col min="15642" max="15642" width="11.54296875" style="7" bestFit="1" customWidth="1"/>
    <col min="15643" max="15646" width="12.26953125" style="7" bestFit="1" customWidth="1"/>
    <col min="15647" max="15647" width="13.1796875" style="7" bestFit="1" customWidth="1"/>
    <col min="15648" max="15648" width="12.26953125" style="7" bestFit="1" customWidth="1"/>
    <col min="15649" max="15650" width="13.7265625" style="7" bestFit="1" customWidth="1"/>
    <col min="15651" max="15651" width="12.453125" style="7" bestFit="1" customWidth="1"/>
    <col min="15652" max="15652" width="12.7265625" style="7" bestFit="1" customWidth="1"/>
    <col min="15653" max="15653" width="12.453125" style="7" bestFit="1" customWidth="1"/>
    <col min="15654" max="15655" width="13.7265625" style="7" bestFit="1" customWidth="1"/>
    <col min="15656" max="15656" width="12.453125" style="7" bestFit="1" customWidth="1"/>
    <col min="15657" max="15657" width="12.7265625" style="7" bestFit="1" customWidth="1"/>
    <col min="15658" max="15658" width="12.453125" style="7" bestFit="1" customWidth="1"/>
    <col min="15659" max="15660" width="13.7265625" style="7" bestFit="1" customWidth="1"/>
    <col min="15661" max="15661" width="12.453125" style="7" bestFit="1" customWidth="1"/>
    <col min="15662" max="15662" width="12.7265625" style="7" bestFit="1" customWidth="1"/>
    <col min="15663" max="15663" width="13.26953125" style="7" bestFit="1" customWidth="1"/>
    <col min="15664" max="15666" width="13.453125" style="7" bestFit="1" customWidth="1"/>
    <col min="15667" max="15667" width="13.1796875" style="7" bestFit="1" customWidth="1"/>
    <col min="15668" max="15668" width="13.26953125" style="7" bestFit="1" customWidth="1"/>
    <col min="15669" max="15671" width="13.453125" style="7" bestFit="1" customWidth="1"/>
    <col min="15672" max="15672" width="13.1796875" style="7" customWidth="1"/>
    <col min="15673" max="15673" width="16" style="7" customWidth="1"/>
    <col min="15674" max="15674" width="15" style="7" customWidth="1"/>
    <col min="15675" max="15675" width="12.453125" style="7" bestFit="1" customWidth="1"/>
    <col min="15676" max="15867" width="9" style="7"/>
    <col min="15868" max="15868" width="53.453125" style="7" customWidth="1"/>
    <col min="15869" max="15869" width="11.54296875" style="7" bestFit="1" customWidth="1"/>
    <col min="15870" max="15872" width="12.26953125" style="7" bestFit="1" customWidth="1"/>
    <col min="15873" max="15873" width="11.54296875" style="7" bestFit="1" customWidth="1"/>
    <col min="15874" max="15874" width="12.26953125" style="7" bestFit="1" customWidth="1"/>
    <col min="15875" max="15876" width="11.453125" style="7" bestFit="1" customWidth="1"/>
    <col min="15877" max="15877" width="11.26953125" style="7" bestFit="1" customWidth="1"/>
    <col min="15878" max="15878" width="11.54296875" style="7" bestFit="1" customWidth="1"/>
    <col min="15879" max="15882" width="12.26953125" style="7" bestFit="1" customWidth="1"/>
    <col min="15883" max="15883" width="12.81640625" style="7" bestFit="1" customWidth="1"/>
    <col min="15884" max="15884" width="11.26953125" style="7" bestFit="1" customWidth="1"/>
    <col min="15885" max="15887" width="12.26953125" style="7" bestFit="1" customWidth="1"/>
    <col min="15888" max="15888" width="12.81640625" style="7" bestFit="1" customWidth="1"/>
    <col min="15889" max="15892" width="12.26953125" style="7" bestFit="1" customWidth="1"/>
    <col min="15893" max="15893" width="11.54296875" style="7" bestFit="1" customWidth="1"/>
    <col min="15894" max="15897" width="12.26953125" style="7" bestFit="1" customWidth="1"/>
    <col min="15898" max="15898" width="11.54296875" style="7" bestFit="1" customWidth="1"/>
    <col min="15899" max="15902" width="12.26953125" style="7" bestFit="1" customWidth="1"/>
    <col min="15903" max="15903" width="13.1796875" style="7" bestFit="1" customWidth="1"/>
    <col min="15904" max="15904" width="12.26953125" style="7" bestFit="1" customWidth="1"/>
    <col min="15905" max="15906" width="13.7265625" style="7" bestFit="1" customWidth="1"/>
    <col min="15907" max="15907" width="12.453125" style="7" bestFit="1" customWidth="1"/>
    <col min="15908" max="15908" width="12.7265625" style="7" bestFit="1" customWidth="1"/>
    <col min="15909" max="15909" width="12.453125" style="7" bestFit="1" customWidth="1"/>
    <col min="15910" max="15911" width="13.7265625" style="7" bestFit="1" customWidth="1"/>
    <col min="15912" max="15912" width="12.453125" style="7" bestFit="1" customWidth="1"/>
    <col min="15913" max="15913" width="12.7265625" style="7" bestFit="1" customWidth="1"/>
    <col min="15914" max="15914" width="12.453125" style="7" bestFit="1" customWidth="1"/>
    <col min="15915" max="15916" width="13.7265625" style="7" bestFit="1" customWidth="1"/>
    <col min="15917" max="15917" width="12.453125" style="7" bestFit="1" customWidth="1"/>
    <col min="15918" max="15918" width="12.7265625" style="7" bestFit="1" customWidth="1"/>
    <col min="15919" max="15919" width="13.26953125" style="7" bestFit="1" customWidth="1"/>
    <col min="15920" max="15922" width="13.453125" style="7" bestFit="1" customWidth="1"/>
    <col min="15923" max="15923" width="13.1796875" style="7" bestFit="1" customWidth="1"/>
    <col min="15924" max="15924" width="13.26953125" style="7" bestFit="1" customWidth="1"/>
    <col min="15925" max="15927" width="13.453125" style="7" bestFit="1" customWidth="1"/>
    <col min="15928" max="15928" width="13.1796875" style="7" customWidth="1"/>
    <col min="15929" max="15929" width="16" style="7" customWidth="1"/>
    <col min="15930" max="15930" width="15" style="7" customWidth="1"/>
    <col min="15931" max="15931" width="12.453125" style="7" bestFit="1" customWidth="1"/>
    <col min="15932" max="16123" width="9" style="7"/>
    <col min="16124" max="16124" width="53.453125" style="7" customWidth="1"/>
    <col min="16125" max="16125" width="11.54296875" style="7" bestFit="1" customWidth="1"/>
    <col min="16126" max="16128" width="12.26953125" style="7" bestFit="1" customWidth="1"/>
    <col min="16129" max="16129" width="11.54296875" style="7" bestFit="1" customWidth="1"/>
    <col min="16130" max="16130" width="12.26953125" style="7" bestFit="1" customWidth="1"/>
    <col min="16131" max="16132" width="11.453125" style="7" bestFit="1" customWidth="1"/>
    <col min="16133" max="16133" width="11.26953125" style="7" bestFit="1" customWidth="1"/>
    <col min="16134" max="16134" width="11.54296875" style="7" bestFit="1" customWidth="1"/>
    <col min="16135" max="16138" width="12.26953125" style="7" bestFit="1" customWidth="1"/>
    <col min="16139" max="16139" width="12.81640625" style="7" bestFit="1" customWidth="1"/>
    <col min="16140" max="16140" width="11.26953125" style="7" bestFit="1" customWidth="1"/>
    <col min="16141" max="16143" width="12.26953125" style="7" bestFit="1" customWidth="1"/>
    <col min="16144" max="16144" width="12.81640625" style="7" bestFit="1" customWidth="1"/>
    <col min="16145" max="16148" width="12.26953125" style="7" bestFit="1" customWidth="1"/>
    <col min="16149" max="16149" width="11.54296875" style="7" bestFit="1" customWidth="1"/>
    <col min="16150" max="16153" width="12.26953125" style="7" bestFit="1" customWidth="1"/>
    <col min="16154" max="16154" width="11.54296875" style="7" bestFit="1" customWidth="1"/>
    <col min="16155" max="16158" width="12.26953125" style="7" bestFit="1" customWidth="1"/>
    <col min="16159" max="16159" width="13.1796875" style="7" bestFit="1" customWidth="1"/>
    <col min="16160" max="16160" width="12.26953125" style="7" bestFit="1" customWidth="1"/>
    <col min="16161" max="16162" width="13.7265625" style="7" bestFit="1" customWidth="1"/>
    <col min="16163" max="16163" width="12.453125" style="7" bestFit="1" customWidth="1"/>
    <col min="16164" max="16164" width="12.7265625" style="7" bestFit="1" customWidth="1"/>
    <col min="16165" max="16165" width="12.453125" style="7" bestFit="1" customWidth="1"/>
    <col min="16166" max="16167" width="13.7265625" style="7" bestFit="1" customWidth="1"/>
    <col min="16168" max="16168" width="12.453125" style="7" bestFit="1" customWidth="1"/>
    <col min="16169" max="16169" width="12.7265625" style="7" bestFit="1" customWidth="1"/>
    <col min="16170" max="16170" width="12.453125" style="7" bestFit="1" customWidth="1"/>
    <col min="16171" max="16172" width="13.7265625" style="7" bestFit="1" customWidth="1"/>
    <col min="16173" max="16173" width="12.453125" style="7" bestFit="1" customWidth="1"/>
    <col min="16174" max="16174" width="12.7265625" style="7" bestFit="1" customWidth="1"/>
    <col min="16175" max="16175" width="13.26953125" style="7" bestFit="1" customWidth="1"/>
    <col min="16176" max="16178" width="13.453125" style="7" bestFit="1" customWidth="1"/>
    <col min="16179" max="16179" width="13.1796875" style="7" bestFit="1" customWidth="1"/>
    <col min="16180" max="16180" width="13.26953125" style="7" bestFit="1" customWidth="1"/>
    <col min="16181" max="16183" width="13.453125" style="7" bestFit="1" customWidth="1"/>
    <col min="16184" max="16184" width="13.1796875" style="7" customWidth="1"/>
    <col min="16185" max="16185" width="16" style="7" customWidth="1"/>
    <col min="16186" max="16186" width="15" style="7" customWidth="1"/>
    <col min="16187" max="16187" width="12.453125" style="7" bestFit="1" customWidth="1"/>
    <col min="16188" max="16384" width="9" style="7"/>
  </cols>
  <sheetData>
    <row r="1" spans="1:71" s="4" customFormat="1" ht="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71" s="4" customFormat="1" ht="27">
      <c r="A2" s="3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71" s="4" customFormat="1" ht="28.5" customHeight="1">
      <c r="A3" s="6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71" s="4" customFormat="1" ht="27.5" thickBot="1">
      <c r="A4" s="130" t="s">
        <v>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</row>
    <row r="5" spans="1:71" ht="24.5" thickBot="1">
      <c r="A5" s="131" t="s">
        <v>4</v>
      </c>
      <c r="B5" s="133" t="s">
        <v>5</v>
      </c>
      <c r="C5" s="134"/>
      <c r="D5" s="134"/>
      <c r="E5" s="134"/>
      <c r="F5" s="135"/>
      <c r="G5" s="133" t="s">
        <v>6</v>
      </c>
      <c r="H5" s="134"/>
      <c r="I5" s="134"/>
      <c r="J5" s="134"/>
      <c r="K5" s="135"/>
      <c r="L5" s="133" t="s">
        <v>7</v>
      </c>
      <c r="M5" s="134"/>
      <c r="N5" s="134"/>
      <c r="O5" s="134"/>
      <c r="P5" s="135"/>
      <c r="Q5" s="133" t="s">
        <v>8</v>
      </c>
      <c r="R5" s="134"/>
      <c r="S5" s="134"/>
      <c r="T5" s="134"/>
      <c r="U5" s="135"/>
      <c r="V5" s="133" t="s">
        <v>9</v>
      </c>
      <c r="W5" s="134"/>
      <c r="X5" s="134"/>
      <c r="Y5" s="134"/>
      <c r="Z5" s="135"/>
      <c r="AA5" s="133" t="s">
        <v>10</v>
      </c>
      <c r="AB5" s="134"/>
      <c r="AC5" s="134"/>
      <c r="AD5" s="134"/>
      <c r="AE5" s="135"/>
      <c r="AF5" s="136" t="s">
        <v>11</v>
      </c>
      <c r="AG5" s="137"/>
      <c r="AH5" s="137"/>
      <c r="AI5" s="137"/>
      <c r="AJ5" s="138"/>
      <c r="AK5" s="136" t="s">
        <v>12</v>
      </c>
      <c r="AL5" s="137"/>
      <c r="AM5" s="137"/>
      <c r="AN5" s="137"/>
      <c r="AO5" s="138"/>
      <c r="AP5" s="136" t="s">
        <v>13</v>
      </c>
      <c r="AQ5" s="137"/>
      <c r="AR5" s="137"/>
      <c r="AS5" s="137"/>
      <c r="AT5" s="138"/>
      <c r="AU5" s="136" t="s">
        <v>14</v>
      </c>
      <c r="AV5" s="137"/>
      <c r="AW5" s="137"/>
      <c r="AX5" s="137"/>
      <c r="AY5" s="138"/>
      <c r="AZ5" s="136" t="s">
        <v>15</v>
      </c>
      <c r="BA5" s="137"/>
      <c r="BB5" s="137"/>
      <c r="BC5" s="137"/>
      <c r="BD5" s="138"/>
      <c r="BE5" s="127" t="s">
        <v>16</v>
      </c>
      <c r="BF5" s="128"/>
      <c r="BG5" s="128"/>
      <c r="BH5" s="128"/>
      <c r="BI5" s="128"/>
      <c r="BJ5" s="129" t="s">
        <v>17</v>
      </c>
      <c r="BK5" s="129"/>
      <c r="BL5" s="129"/>
      <c r="BM5" s="129"/>
      <c r="BN5" s="129"/>
      <c r="BO5" s="129" t="s">
        <v>74</v>
      </c>
      <c r="BP5" s="129"/>
      <c r="BQ5" s="129"/>
      <c r="BR5" s="129"/>
      <c r="BS5" s="129"/>
    </row>
    <row r="6" spans="1:71" ht="24.5" thickBot="1">
      <c r="A6" s="132"/>
      <c r="B6" s="8" t="s">
        <v>18</v>
      </c>
      <c r="C6" s="9" t="s">
        <v>19</v>
      </c>
      <c r="D6" s="9" t="s">
        <v>20</v>
      </c>
      <c r="E6" s="9" t="s">
        <v>21</v>
      </c>
      <c r="F6" s="10" t="s">
        <v>22</v>
      </c>
      <c r="G6" s="8" t="s">
        <v>18</v>
      </c>
      <c r="H6" s="9" t="s">
        <v>19</v>
      </c>
      <c r="I6" s="9" t="s">
        <v>20</v>
      </c>
      <c r="J6" s="9" t="s">
        <v>21</v>
      </c>
      <c r="K6" s="10" t="s">
        <v>22</v>
      </c>
      <c r="L6" s="8" t="s">
        <v>18</v>
      </c>
      <c r="M6" s="9" t="s">
        <v>19</v>
      </c>
      <c r="N6" s="9" t="s">
        <v>20</v>
      </c>
      <c r="O6" s="9" t="s">
        <v>21</v>
      </c>
      <c r="P6" s="10" t="s">
        <v>22</v>
      </c>
      <c r="Q6" s="8" t="s">
        <v>18</v>
      </c>
      <c r="R6" s="9" t="s">
        <v>19</v>
      </c>
      <c r="S6" s="9" t="s">
        <v>20</v>
      </c>
      <c r="T6" s="9" t="s">
        <v>21</v>
      </c>
      <c r="U6" s="10" t="s">
        <v>22</v>
      </c>
      <c r="V6" s="8" t="s">
        <v>18</v>
      </c>
      <c r="W6" s="9" t="s">
        <v>19</v>
      </c>
      <c r="X6" s="9" t="s">
        <v>20</v>
      </c>
      <c r="Y6" s="9" t="s">
        <v>21</v>
      </c>
      <c r="Z6" s="10" t="s">
        <v>22</v>
      </c>
      <c r="AA6" s="8" t="s">
        <v>18</v>
      </c>
      <c r="AB6" s="9" t="s">
        <v>19</v>
      </c>
      <c r="AC6" s="9" t="s">
        <v>20</v>
      </c>
      <c r="AD6" s="9" t="s">
        <v>21</v>
      </c>
      <c r="AE6" s="10" t="s">
        <v>22</v>
      </c>
      <c r="AF6" s="11" t="s">
        <v>18</v>
      </c>
      <c r="AG6" s="12" t="s">
        <v>19</v>
      </c>
      <c r="AH6" s="9" t="s">
        <v>20</v>
      </c>
      <c r="AI6" s="9" t="s">
        <v>21</v>
      </c>
      <c r="AJ6" s="10" t="s">
        <v>22</v>
      </c>
      <c r="AK6" s="11" t="s">
        <v>18</v>
      </c>
      <c r="AL6" s="12" t="s">
        <v>19</v>
      </c>
      <c r="AM6" s="9" t="s">
        <v>20</v>
      </c>
      <c r="AN6" s="9" t="s">
        <v>21</v>
      </c>
      <c r="AO6" s="10" t="s">
        <v>22</v>
      </c>
      <c r="AP6" s="11" t="s">
        <v>18</v>
      </c>
      <c r="AQ6" s="12" t="s">
        <v>19</v>
      </c>
      <c r="AR6" s="9" t="s">
        <v>20</v>
      </c>
      <c r="AS6" s="9" t="s">
        <v>21</v>
      </c>
      <c r="AT6" s="10" t="s">
        <v>22</v>
      </c>
      <c r="AU6" s="11" t="s">
        <v>18</v>
      </c>
      <c r="AV6" s="12" t="s">
        <v>19</v>
      </c>
      <c r="AW6" s="9" t="s">
        <v>20</v>
      </c>
      <c r="AX6" s="9" t="s">
        <v>21</v>
      </c>
      <c r="AY6" s="10" t="s">
        <v>22</v>
      </c>
      <c r="AZ6" s="11" t="s">
        <v>18</v>
      </c>
      <c r="BA6" s="12" t="s">
        <v>19</v>
      </c>
      <c r="BB6" s="9" t="s">
        <v>20</v>
      </c>
      <c r="BC6" s="9" t="s">
        <v>21</v>
      </c>
      <c r="BD6" s="10" t="s">
        <v>22</v>
      </c>
      <c r="BE6" s="13" t="s">
        <v>18</v>
      </c>
      <c r="BF6" s="13" t="s">
        <v>19</v>
      </c>
      <c r="BG6" s="14" t="s">
        <v>20</v>
      </c>
      <c r="BH6" s="13" t="s">
        <v>21</v>
      </c>
      <c r="BI6" s="78" t="s">
        <v>22</v>
      </c>
      <c r="BJ6" s="13" t="s">
        <v>18</v>
      </c>
      <c r="BK6" s="13" t="s">
        <v>19</v>
      </c>
      <c r="BL6" s="13" t="s">
        <v>20</v>
      </c>
      <c r="BM6" s="80" t="s">
        <v>21</v>
      </c>
      <c r="BN6" s="80" t="s">
        <v>22</v>
      </c>
      <c r="BO6" s="113" t="s">
        <v>18</v>
      </c>
      <c r="BP6" s="113" t="s">
        <v>19</v>
      </c>
      <c r="BQ6" s="113" t="s">
        <v>20</v>
      </c>
      <c r="BR6" s="80" t="s">
        <v>21</v>
      </c>
      <c r="BS6" s="80" t="s">
        <v>22</v>
      </c>
    </row>
    <row r="7" spans="1:71" ht="27.5">
      <c r="A7" s="15" t="s">
        <v>23</v>
      </c>
      <c r="B7" s="16">
        <f>B8+B17</f>
        <v>3173.8100000000004</v>
      </c>
      <c r="C7" s="17">
        <f>C8+C17</f>
        <v>7618.5499999999993</v>
      </c>
      <c r="D7" s="17">
        <f>D8+D17</f>
        <v>8595.83</v>
      </c>
      <c r="E7" s="17">
        <f>E8+E17</f>
        <v>5853.58</v>
      </c>
      <c r="F7" s="18">
        <f>SUM(B7:E7)</f>
        <v>25241.770000000004</v>
      </c>
      <c r="G7" s="16">
        <f>G8+G17</f>
        <v>3379.6687214459998</v>
      </c>
      <c r="H7" s="17">
        <f>H8+H17</f>
        <v>8478.1213249838802</v>
      </c>
      <c r="I7" s="17">
        <f>I8+I17</f>
        <v>8635.7097446900007</v>
      </c>
      <c r="J7" s="17">
        <f>J8+J17</f>
        <v>6997.878831303995</v>
      </c>
      <c r="K7" s="18">
        <f>SUM(G7:J7)</f>
        <v>27491.378622423876</v>
      </c>
      <c r="L7" s="16">
        <f>L8+L17</f>
        <v>2622.1193150099998</v>
      </c>
      <c r="M7" s="17">
        <f>M8+M17</f>
        <v>7917.02686601</v>
      </c>
      <c r="N7" s="17">
        <f>N8+N17</f>
        <v>9571.6480786789998</v>
      </c>
      <c r="O7" s="17">
        <f>O8+O17</f>
        <v>6039.639099342</v>
      </c>
      <c r="P7" s="18">
        <f>SUM(L7:O7)</f>
        <v>26150.433359040999</v>
      </c>
      <c r="Q7" s="16">
        <f>Q8+Q17</f>
        <v>3083.4618926739995</v>
      </c>
      <c r="R7" s="17">
        <f>R8+R17</f>
        <v>9106.822154395999</v>
      </c>
      <c r="S7" s="17">
        <f>S8+S17</f>
        <v>8833.4884227429993</v>
      </c>
      <c r="T7" s="17">
        <f>T8+T17</f>
        <v>10368.49130793</v>
      </c>
      <c r="U7" s="18">
        <f>SUM(Q7:T7)</f>
        <v>31392.263777742999</v>
      </c>
      <c r="V7" s="16">
        <f>V8+V17</f>
        <v>3269.999139392</v>
      </c>
      <c r="W7" s="17">
        <f>W8+W17</f>
        <v>8469.0680655150027</v>
      </c>
      <c r="X7" s="17">
        <f>X8+X17</f>
        <v>9318.9767227039993</v>
      </c>
      <c r="Y7" s="17">
        <f>Y8+Y17</f>
        <v>7432.3997727753322</v>
      </c>
      <c r="Z7" s="18">
        <f>SUM(V7:Y7)</f>
        <v>28490.443700386335</v>
      </c>
      <c r="AA7" s="16">
        <f>AA8+AA17</f>
        <v>3877.2343469730004</v>
      </c>
      <c r="AB7" s="17">
        <f>AB8+AB17</f>
        <v>9672.6474611638332</v>
      </c>
      <c r="AC7" s="17">
        <f>AC8+AC17</f>
        <v>11048.039825153002</v>
      </c>
      <c r="AD7" s="17">
        <f>AD8+AD17</f>
        <v>8435.2034966760002</v>
      </c>
      <c r="AE7" s="18">
        <f>SUM(AA7:AD7)</f>
        <v>33033.125129965832</v>
      </c>
      <c r="AF7" s="19">
        <f>AF8+AF17</f>
        <v>4207.4195700805003</v>
      </c>
      <c r="AG7" s="19">
        <f>AG8+AG17</f>
        <v>10580.9303080395</v>
      </c>
      <c r="AH7" s="19">
        <f>AH8+AH17</f>
        <v>11927.5777089525</v>
      </c>
      <c r="AI7" s="20">
        <f>AI8+AI17</f>
        <v>8643.6512119694999</v>
      </c>
      <c r="AJ7" s="18">
        <f>SUM(AF7:AI7)</f>
        <v>35359.578799041999</v>
      </c>
      <c r="AK7" s="19">
        <f>AK8+AK17</f>
        <v>4841.6168669324998</v>
      </c>
      <c r="AL7" s="19">
        <f>AL8+AL17</f>
        <v>11890.611554274778</v>
      </c>
      <c r="AM7" s="19">
        <f>AM8+AM17</f>
        <v>12975.698529180001</v>
      </c>
      <c r="AN7" s="20">
        <f>AN8+AN17</f>
        <v>9011.1539839219986</v>
      </c>
      <c r="AO7" s="18">
        <f>SUM(AK7:AN7)</f>
        <v>38719.080934309277</v>
      </c>
      <c r="AP7" s="19">
        <f>AP8+AP17</f>
        <v>4562.7726843850005</v>
      </c>
      <c r="AQ7" s="19">
        <f>AQ8+AQ17</f>
        <v>13504.936314679999</v>
      </c>
      <c r="AR7" s="19">
        <f>AR8+AR17</f>
        <v>12775.327170689738</v>
      </c>
      <c r="AS7" s="20">
        <f>AS8+AS17</f>
        <v>9053.1338031342202</v>
      </c>
      <c r="AT7" s="18">
        <f>SUM(AP7:AS7)</f>
        <v>39896.169972888951</v>
      </c>
      <c r="AU7" s="19">
        <f>AU8+AU17</f>
        <v>5763.3625621160008</v>
      </c>
      <c r="AV7" s="19">
        <f>AV8+AV17</f>
        <v>13867.423785735104</v>
      </c>
      <c r="AW7" s="19">
        <f>AW8+AW17</f>
        <v>13954.007352520999</v>
      </c>
      <c r="AX7" s="20">
        <f>AX8+AX17</f>
        <v>10229.419931927056</v>
      </c>
      <c r="AY7" s="18">
        <f>SUM(AU7:AX7)</f>
        <v>43814.213632299157</v>
      </c>
      <c r="AZ7" s="19">
        <f>AZ8+AZ17</f>
        <v>4988.6603042790002</v>
      </c>
      <c r="BA7" s="19">
        <f>BA8+BA17</f>
        <v>14307.887543633</v>
      </c>
      <c r="BB7" s="19">
        <f>BB8+BB17</f>
        <v>14937.787562595999</v>
      </c>
      <c r="BC7" s="20">
        <f>BC8+BC17</f>
        <v>10210.431177203</v>
      </c>
      <c r="BD7" s="18">
        <f>SUM(AZ7:BC7)</f>
        <v>44444.766587710998</v>
      </c>
      <c r="BE7" s="19">
        <f>BE8+BE17</f>
        <v>6013.039052944112</v>
      </c>
      <c r="BF7" s="19">
        <f>BF8+BF17</f>
        <v>19565.843322528515</v>
      </c>
      <c r="BG7" s="19">
        <f>BG8+BG17</f>
        <v>19693.889323025694</v>
      </c>
      <c r="BH7" s="21">
        <f>BH8+BH17</f>
        <v>14337.387594985454</v>
      </c>
      <c r="BI7" s="19">
        <f t="shared" ref="BI7:BI45" si="0">SUM(BE7:BH7)</f>
        <v>59610.159293483775</v>
      </c>
      <c r="BJ7" s="28">
        <v>3788.3973226730004</v>
      </c>
      <c r="BK7" s="28">
        <v>7538.8133238190003</v>
      </c>
      <c r="BL7" s="28">
        <v>5911.2231992590005</v>
      </c>
      <c r="BM7" s="28">
        <v>33227.955400553998</v>
      </c>
      <c r="BN7" s="81">
        <v>50466.389246305</v>
      </c>
      <c r="BO7" s="28">
        <v>2839.91523856</v>
      </c>
      <c r="BP7" s="28">
        <v>4397.7033529199998</v>
      </c>
      <c r="BQ7" s="28">
        <v>4548.6163470000001</v>
      </c>
      <c r="BR7" s="28">
        <v>3165.1669988849999</v>
      </c>
      <c r="BS7" s="114">
        <v>14951.401937365001</v>
      </c>
    </row>
    <row r="8" spans="1:71">
      <c r="A8" s="22" t="s">
        <v>24</v>
      </c>
      <c r="B8" s="23">
        <f>SUM(B9:B16)</f>
        <v>1593.2900000000002</v>
      </c>
      <c r="C8" s="24">
        <f>SUM(C9:C16)</f>
        <v>5845.07</v>
      </c>
      <c r="D8" s="24">
        <f>SUM(D9:D16)</f>
        <v>6877.4</v>
      </c>
      <c r="E8" s="24">
        <f>SUM(E9:E16)</f>
        <v>3656.5699999999997</v>
      </c>
      <c r="F8" s="18">
        <f t="shared" ref="F8:F44" si="1">SUM(B8:E8)</f>
        <v>17972.329999999998</v>
      </c>
      <c r="G8" s="23">
        <f>SUM(G9:G16)</f>
        <v>1516.7428919459999</v>
      </c>
      <c r="H8" s="24">
        <f>SUM(H9:H16)</f>
        <v>6532.3700888100002</v>
      </c>
      <c r="I8" s="24">
        <f>SUM(I9:I16)</f>
        <v>7052.8984147199999</v>
      </c>
      <c r="J8" s="24">
        <f>SUM(J9:J16)</f>
        <v>3563.7267540500002</v>
      </c>
      <c r="K8" s="18">
        <f t="shared" ref="K8:K44" si="2">SUM(G8:J8)</f>
        <v>18665.738149526002</v>
      </c>
      <c r="L8" s="23">
        <f>SUM(L9:L16)</f>
        <v>1252.8956568400001</v>
      </c>
      <c r="M8" s="24">
        <f>SUM(M9:M16)</f>
        <v>6382.6637694399997</v>
      </c>
      <c r="N8" s="24">
        <f>SUM(N9:N16)</f>
        <v>6304.5303659859992</v>
      </c>
      <c r="O8" s="24">
        <f>SUM(O9:O16)</f>
        <v>3702.5805459499998</v>
      </c>
      <c r="P8" s="18">
        <f t="shared" ref="P8" si="3">SUM(L8:O8)</f>
        <v>17642.670338215998</v>
      </c>
      <c r="Q8" s="23">
        <f>SUM(Q9:Q16)</f>
        <v>1607.8855893939999</v>
      </c>
      <c r="R8" s="24">
        <f>SUM(R9:R16)</f>
        <v>7222.7264215699997</v>
      </c>
      <c r="S8" s="24">
        <f>SUM(S9:S16)</f>
        <v>7047.1232399</v>
      </c>
      <c r="T8" s="24">
        <f>SUM(T9:T16)</f>
        <v>6293.9114249800004</v>
      </c>
      <c r="U8" s="18">
        <f t="shared" ref="U8:U44" si="4">SUM(Q8:T8)</f>
        <v>22171.646675844</v>
      </c>
      <c r="V8" s="23">
        <f>SUM(V9:V16)</f>
        <v>1664.4439766800001</v>
      </c>
      <c r="W8" s="24">
        <f>SUM(W9:W16)</f>
        <v>6451.0999487200015</v>
      </c>
      <c r="X8" s="24">
        <f>SUM(X9:X16)</f>
        <v>7590.5637867739988</v>
      </c>
      <c r="Y8" s="24">
        <f>SUM(Y9:Y16)</f>
        <v>4449.0387898740009</v>
      </c>
      <c r="Z8" s="18">
        <f t="shared" ref="Z8:Z44" si="5">SUM(V8:Y8)</f>
        <v>20155.146502048003</v>
      </c>
      <c r="AA8" s="23">
        <f>SUM(AA9:AA16)</f>
        <v>1852.538763171</v>
      </c>
      <c r="AB8" s="24">
        <f>SUM(AB9:AB16)</f>
        <v>7225.5789259018338</v>
      </c>
      <c r="AC8" s="24">
        <f>SUM(AC9:AC16)</f>
        <v>8819.264317344001</v>
      </c>
      <c r="AD8" s="24">
        <f>SUM(AD9:AD16)</f>
        <v>4919.926331620999</v>
      </c>
      <c r="AE8" s="18">
        <f t="shared" ref="AE8:AE44" si="6">SUM(AA8:AD8)</f>
        <v>22817.308338037834</v>
      </c>
      <c r="AF8" s="25">
        <f>SUM(AF9:AF16)</f>
        <v>2007.2779111300003</v>
      </c>
      <c r="AG8" s="25">
        <f>SUM(AG9:AG16)</f>
        <v>7857.0885505299993</v>
      </c>
      <c r="AH8" s="25">
        <f>SUM(AH9:AH16)</f>
        <v>9625.9491961099993</v>
      </c>
      <c r="AI8" s="26">
        <f>SUM(AI9:AI16)</f>
        <v>4851.4907548800002</v>
      </c>
      <c r="AJ8" s="18">
        <f t="shared" ref="AJ8:AJ45" si="7">SUM(AF8:AI8)</f>
        <v>24341.806412649999</v>
      </c>
      <c r="AK8" s="25">
        <f t="shared" ref="AK8:AS8" si="8">SUM(AK9:AK16)</f>
        <v>2208.39881418</v>
      </c>
      <c r="AL8" s="25">
        <f t="shared" si="8"/>
        <v>8633.8371465572782</v>
      </c>
      <c r="AM8" s="25">
        <f t="shared" si="8"/>
        <v>9801.1005632800006</v>
      </c>
      <c r="AN8" s="26">
        <f t="shared" si="8"/>
        <v>5199.6347681899988</v>
      </c>
      <c r="AO8" s="26">
        <f t="shared" si="8"/>
        <v>40773.493687788003</v>
      </c>
      <c r="AP8" s="25">
        <f>SUM(AP9:AP16)</f>
        <v>1919.7533628000001</v>
      </c>
      <c r="AQ8" s="25">
        <f t="shared" si="8"/>
        <v>9418.6431469379986</v>
      </c>
      <c r="AR8" s="25">
        <f t="shared" si="8"/>
        <v>10270.007120057739</v>
      </c>
      <c r="AS8" s="26">
        <f t="shared" si="8"/>
        <v>5696.9243212114998</v>
      </c>
      <c r="AT8" s="18">
        <f>SUM(AP8:AS8)</f>
        <v>27305.327951007235</v>
      </c>
      <c r="AU8" s="25">
        <f>SUM(AU9:AU16)</f>
        <v>2118.0692135600002</v>
      </c>
      <c r="AV8" s="25">
        <f>SUM(AV9:AV16)</f>
        <v>10639.389401662002</v>
      </c>
      <c r="AW8" s="25">
        <f>SUM(AW9:AW16)</f>
        <v>11380.041240314999</v>
      </c>
      <c r="AX8" s="26">
        <f>SUM(AX9:AX16)</f>
        <v>6345.2297207870552</v>
      </c>
      <c r="AY8" s="18">
        <f t="shared" ref="AY8:AY45" si="9">SUM(AU8:AX8)</f>
        <v>30482.729576324055</v>
      </c>
      <c r="AZ8" s="25">
        <f>SUM(AZ9:AZ16)</f>
        <v>2191.2989530899999</v>
      </c>
      <c r="BA8" s="25">
        <f>SUM(BA9:BA16)</f>
        <v>10331.491356557999</v>
      </c>
      <c r="BB8" s="25">
        <f>SUM(BB9:BB16)</f>
        <v>11990.035511835</v>
      </c>
      <c r="BC8" s="26">
        <f>SUM(BC9:BC16)</f>
        <v>6034.2713083560002</v>
      </c>
      <c r="BD8" s="18">
        <f>SUM(AZ8:BC8)</f>
        <v>30547.097129839</v>
      </c>
      <c r="BE8" s="25">
        <f>SUM(BE9:BE16)</f>
        <v>2699.1110387823996</v>
      </c>
      <c r="BF8" s="25">
        <f>SUM(BF9:BF16)</f>
        <v>15201.102063601837</v>
      </c>
      <c r="BG8" s="25">
        <f>SUM(BG9:BG16)</f>
        <v>15340.795360546561</v>
      </c>
      <c r="BH8" s="27">
        <f>SUM(BH9:BH16)</f>
        <v>8214.3422193403858</v>
      </c>
      <c r="BI8" s="28">
        <f t="shared" si="0"/>
        <v>41455.350682271179</v>
      </c>
      <c r="BJ8" s="25">
        <v>1832.2413251730002</v>
      </c>
      <c r="BK8" s="25">
        <v>4788.9711322929998</v>
      </c>
      <c r="BL8" s="25">
        <v>3765.1313806700005</v>
      </c>
      <c r="BM8" s="25">
        <v>7090.3894825659991</v>
      </c>
      <c r="BN8" s="82">
        <v>17476.733320701998</v>
      </c>
      <c r="BO8" s="25">
        <v>1344.04277308</v>
      </c>
      <c r="BP8" s="25">
        <v>2107.6080796599999</v>
      </c>
      <c r="BQ8" s="25">
        <v>3195.9606723699999</v>
      </c>
      <c r="BR8" s="25">
        <v>1235.7349472799999</v>
      </c>
      <c r="BS8" s="115">
        <v>7883.3464723899997</v>
      </c>
    </row>
    <row r="9" spans="1:71">
      <c r="A9" s="29" t="s">
        <v>25</v>
      </c>
      <c r="B9" s="30">
        <f>'[1]รายได้ เทศบาล'!B13+'[1]รายได้ กทม.'!B8+'[1]รายได้ พัทยา'!B8</f>
        <v>674.96</v>
      </c>
      <c r="C9" s="30">
        <f>'[1]รายได้ เทศบาล'!C13+'[1]รายได้ กทม.'!C8+'[1]รายได้ พัทยา'!C8</f>
        <v>4074.0499999999997</v>
      </c>
      <c r="D9" s="30">
        <f>'[1]รายได้ เทศบาล'!D13+'[1]รายได้ กทม.'!D8+'[1]รายได้ พัทยา'!D8</f>
        <v>5260.0199999999995</v>
      </c>
      <c r="E9" s="30">
        <f>'[1]รายได้ เทศบาล'!E13+'[1]รายได้ กทม.'!E8+'[1]รายได้ พัทยา'!E8</f>
        <v>2276.8799999999997</v>
      </c>
      <c r="F9" s="31">
        <f t="shared" si="1"/>
        <v>12285.909999999998</v>
      </c>
      <c r="G9" s="30">
        <f>'[1]รายได้ เทศบาล'!G13+'[1]รายได้ กทม.'!G8+'[1]รายได้ พัทยา'!G8</f>
        <v>542.65571502</v>
      </c>
      <c r="H9" s="30">
        <f>'[1]รายได้ เทศบาล'!H13+'[1]รายได้ กทม.'!H8+'[1]รายได้ พัทยา'!H8</f>
        <v>4582.2279995300005</v>
      </c>
      <c r="I9" s="30">
        <f>'[1]รายได้ เทศบาล'!I13+'[1]รายได้ กทม.'!I8+'[1]รายได้ พัทยา'!I8</f>
        <v>5403.2346055799999</v>
      </c>
      <c r="J9" s="30">
        <f>'[1]รายได้ เทศบาล'!J13+'[1]รายได้ กทม.'!J8+'[1]รายได้ พัทยา'!J8</f>
        <v>2285.12322408</v>
      </c>
      <c r="K9" s="31">
        <f t="shared" si="2"/>
        <v>12813.241544210001</v>
      </c>
      <c r="L9" s="30">
        <f>'[1]รายได้ เทศบาล'!L13+'[1]รายได้ กทม.'!L8+'[1]รายได้ พัทยา'!L8</f>
        <v>507.89402120999995</v>
      </c>
      <c r="M9" s="30">
        <f>'[1]รายได้ เทศบาล'!M13+'[1]รายได้ กทม.'!M8+'[1]รายได้ พัทยา'!M8</f>
        <v>4756.2813189300005</v>
      </c>
      <c r="N9" s="30">
        <f>'[1]รายได้ เทศบาล'!N13+'[1]รายได้ กทม.'!N8+'[1]รายได้ พัทยา'!N8</f>
        <v>5016.0808133999999</v>
      </c>
      <c r="O9" s="30">
        <f>'[1]รายได้ เทศบาล'!O13+'[1]รายได้ กทม.'!O8+'[1]รายได้ พัทยา'!O8</f>
        <v>2294.7545229899997</v>
      </c>
      <c r="P9" s="32">
        <f>SUM(L9:O9)</f>
        <v>12575.010676530001</v>
      </c>
      <c r="Q9" s="30">
        <f>'[1]รายได้ เทศบาล'!Q13+'[1]รายได้ กทม.'!Q8+'[1]รายได้ พัทยา'!Q8</f>
        <v>737.35754441999995</v>
      </c>
      <c r="R9" s="30">
        <f>'[1]รายได้ เทศบาล'!R13+'[1]รายได้ กทม.'!R8+'[1]รายได้ พัทยา'!R8</f>
        <v>5403.2489936299999</v>
      </c>
      <c r="S9" s="30">
        <f>'[1]รายได้ เทศบาล'!S13+'[1]รายได้ กทม.'!S8+'[1]รายได้ พัทยา'!S8</f>
        <v>5595.1459546200003</v>
      </c>
      <c r="T9" s="30">
        <f>'[1]รายได้ เทศบาล'!T13+'[1]รายได้ กทม.'!T8+'[1]รายได้ พัทยา'!T8</f>
        <v>3616.7550593300002</v>
      </c>
      <c r="U9" s="31">
        <f t="shared" si="4"/>
        <v>15352.507551999999</v>
      </c>
      <c r="V9" s="30">
        <f>'[1]รายได้ เทศบาล'!V13+'[1]รายได้ กทม.'!V8+'[1]รายได้ พัทยา'!V8</f>
        <v>722.02245286999994</v>
      </c>
      <c r="W9" s="30">
        <f>'[1]รายได้ เทศบาล'!W13+'[1]รายได้ กทม.'!W8+'[1]รายได้ พัทยา'!W8</f>
        <v>4633.0841416700005</v>
      </c>
      <c r="X9" s="30">
        <f>'[1]รายได้ เทศบาล'!X13+'[1]รายได้ กทม.'!X8+'[1]รายได้ พัทยา'!X8</f>
        <v>5989.8473432299988</v>
      </c>
      <c r="Y9" s="30">
        <f>'[1]รายได้ เทศบาล'!Y13+'[1]รายได้ กทม.'!Y8+'[1]รายได้ พัทยา'!Y8</f>
        <v>3322.2992491500004</v>
      </c>
      <c r="Z9" s="31">
        <f t="shared" si="5"/>
        <v>14667.253186919999</v>
      </c>
      <c r="AA9" s="30">
        <f>'[1]รายได้ เทศบาล'!AA13+'[1]รายได้ กทม.'!AA8+'[1]รายได้ พัทยา'!AA8</f>
        <v>898.90993692999996</v>
      </c>
      <c r="AB9" s="30">
        <f>'[1]รายได้ เทศบาล'!AB13+'[1]รายได้ กทม.'!AB8+'[1]รายได้ พัทยา'!AB8</f>
        <v>5286.3678926399998</v>
      </c>
      <c r="AC9" s="30">
        <f>'[1]รายได้ เทศบาล'!AC13+'[1]รายได้ กทม.'!AC8+'[1]รายได้ พัทยา'!AC8</f>
        <v>7073.4899754300004</v>
      </c>
      <c r="AD9" s="30">
        <f>'[1]รายได้ เทศบาล'!AD13+'[1]รายได้ กทม.'!AD8+'[1]รายได้ พัทยา'!AD8</f>
        <v>3244.7727361999996</v>
      </c>
      <c r="AE9" s="31">
        <f t="shared" si="6"/>
        <v>16503.5405412</v>
      </c>
      <c r="AF9" s="30">
        <f>'[1]รายได้ เทศบาล'!AF13+'[1]รายได้ กทม.'!AF8+'[1]รายได้ พัทยา'!AF8</f>
        <v>345.06024394999997</v>
      </c>
      <c r="AG9" s="30">
        <f>'[1]รายได้ เทศบาล'!AG13+'[1]รายได้ กทม.'!AG8+'[1]รายได้ พัทยา'!AG8</f>
        <v>2825.44106921</v>
      </c>
      <c r="AH9" s="30">
        <f>'[1]รายได้ เทศบาล'!AH13+'[1]รายได้ กทม.'!AH8+'[1]รายได้ พัทยา'!AH8</f>
        <v>6118.89988524</v>
      </c>
      <c r="AI9" s="30">
        <f>'[1]รายได้ เทศบาล'!AI13+'[1]รายได้ กทม.'!AI8+'[1]รายได้ พัทยา'!AI8</f>
        <v>3589.7036154833336</v>
      </c>
      <c r="AJ9" s="31">
        <f t="shared" si="7"/>
        <v>12879.104813883332</v>
      </c>
      <c r="AK9" s="30">
        <f>'[1]รายได้ เทศบาล'!AK13+'[1]รายได้ กทม.'!AK8+'[1]รายได้ พัทยา'!AK8</f>
        <v>1109.4673352700001</v>
      </c>
      <c r="AL9" s="30">
        <f>'[1]รายได้ เทศบาล'!AL13+'[1]รายได้ กทม.'!AL8+'[1]รายได้ พัทยา'!AL8</f>
        <v>6416.0003018033331</v>
      </c>
      <c r="AM9" s="30">
        <f>'[1]รายได้ เทศบาล'!AM13+'[1]รายได้ กทม.'!AM8+'[1]รายได้ พัทยา'!AM8</f>
        <v>7948.1742334266673</v>
      </c>
      <c r="AN9" s="30">
        <f>'[1]รายได้ เทศบาล'!AN13+'[1]รายได้ กทม.'!AN8+'[1]รายได้ พัทยา'!AN8</f>
        <v>3754.7405472299997</v>
      </c>
      <c r="AO9" s="26">
        <f>SUM(AO10:AO17)</f>
        <v>26824.801664945</v>
      </c>
      <c r="AP9" s="30">
        <f>'[1]รายได้ เทศบาล'!AP13+'[1]รายได้ กทม.'!AP8+'[1]รายได้ พัทยา'!AP8</f>
        <v>842.53315357999986</v>
      </c>
      <c r="AQ9" s="30">
        <f>'[1]รายได้ เทศบาล'!AQ13+'[1]รายได้ กทม.'!AQ8+'[1]รายได้ พัทยา'!AQ8</f>
        <v>3696.7830460499999</v>
      </c>
      <c r="AR9" s="30">
        <f>'[1]รายได้ เทศบาล'!AR13+'[1]รายได้ กทม.'!AR8+'[1]รายได้ พัทยา'!AR8</f>
        <v>6528.8488641839995</v>
      </c>
      <c r="AS9" s="30">
        <f>'[1]รายได้ เทศบาล'!AS13+'[1]รายได้ กทม.'!AS8+'[1]รายได้ พัทยา'!AS8</f>
        <v>3768.5809977900003</v>
      </c>
      <c r="AT9" s="31">
        <f t="shared" ref="AT9:AT45" si="10">SUM(AP9:AS9)</f>
        <v>14836.746061603999</v>
      </c>
      <c r="AU9" s="30">
        <f>'[1]รายได้ เทศบาล'!AU13+'[1]รายได้ กทม.'!AU8+'[1]รายได้ พัทยา'!AU8</f>
        <v>1030.8623306900001</v>
      </c>
      <c r="AV9" s="30">
        <f>'[1]รายได้ เทศบาล'!AV13+'[1]รายได้ กทม.'!AV8+'[1]รายได้ พัทยา'!AV8</f>
        <v>8200.667232404001</v>
      </c>
      <c r="AW9" s="30">
        <f>'[1]รายได้ เทศบาล'!AW13+'[1]รายได้ กทม.'!AW8+'[1]รายได้ พัทยา'!AW8</f>
        <v>9374.4852331429975</v>
      </c>
      <c r="AX9" s="30">
        <f>'[1]รายได้ เทศบาล'!AX13+'[1]รายได้ กทม.'!AX8+'[1]รายได้ พัทยา'!AX8</f>
        <v>3878.9117154110004</v>
      </c>
      <c r="AY9" s="31">
        <f t="shared" si="9"/>
        <v>22484.926511647998</v>
      </c>
      <c r="AZ9" s="30">
        <f>'[1]รายได้ เทศบาล'!AZ13+'[1]รายได้ กทม.'!AZ8+'[1]รายได้ พัทยา'!AZ8</f>
        <v>1308.0152232999999</v>
      </c>
      <c r="BA9" s="30">
        <f>'[1]รายได้ เทศบาล'!BA13+'[1]รายได้ กทม.'!BA8+'[1]รายได้ พัทยา'!BA8</f>
        <v>7960.2823828279998</v>
      </c>
      <c r="BB9" s="30">
        <f>'[1]รายได้ เทศบาล'!BB13+'[1]รายได้ กทม.'!BB8+'[1]รายได้ พัทยา'!BB8</f>
        <v>10078.901898754999</v>
      </c>
      <c r="BC9" s="30">
        <f>'[1]รายได้ เทศบาล'!BC13+'[1]รายได้ กทม.'!BC8+'[1]รายได้ พัทยา'!BC8</f>
        <v>4621.2301914700001</v>
      </c>
      <c r="BD9" s="31">
        <f t="shared" ref="BD9:BD44" si="11">SUM(AZ9:BC9)</f>
        <v>23968.429696353</v>
      </c>
      <c r="BE9" s="30">
        <f>'[1]รายได้ เทศบาล'!BE13+'[1]รายได้ กทม.'!BE8+'[1]รายได้ พัทยา'!BE8</f>
        <v>1635.7503177354799</v>
      </c>
      <c r="BF9" s="30">
        <f>'[1]รายได้ เทศบาล'!BF13+'[1]รายได้ กทม.'!BF8+'[1]รายได้ พัทยา'!BF8</f>
        <v>12006.074604746873</v>
      </c>
      <c r="BG9" s="30">
        <f>'[1]รายได้ เทศบาล'!BG13+'[1]รายได้ กทม.'!BG8+'[1]รายได้ พัทยา'!BG8</f>
        <v>13033.72411748816</v>
      </c>
      <c r="BH9" s="30">
        <f>'[1]รายได้ เทศบาล'!BH13+'[1]รายได้ กทม.'!BH8+'[1]รายได้ พัทยา'!BH8</f>
        <v>5784.5279915072797</v>
      </c>
      <c r="BI9" s="33">
        <f t="shared" si="0"/>
        <v>32460.077031477791</v>
      </c>
      <c r="BJ9" s="34">
        <v>719.67105919999995</v>
      </c>
      <c r="BK9" s="34">
        <v>3003.2806805800001</v>
      </c>
      <c r="BL9" s="34">
        <v>2381.4275793299998</v>
      </c>
      <c r="BM9" s="34">
        <v>1547.99244297</v>
      </c>
      <c r="BN9" s="82">
        <v>7652.3717620799998</v>
      </c>
      <c r="BO9" s="34">
        <v>304.50059173</v>
      </c>
      <c r="BP9" s="34">
        <v>642.00129461999995</v>
      </c>
      <c r="BQ9" s="34">
        <v>1880.8241848700002</v>
      </c>
      <c r="BR9" s="34">
        <v>407.48599256999995</v>
      </c>
      <c r="BS9" s="116">
        <v>3234.8120637899997</v>
      </c>
    </row>
    <row r="10" spans="1:71">
      <c r="A10" s="29" t="s">
        <v>26</v>
      </c>
      <c r="B10" s="30">
        <f>'[1]รายได้ เทศบาล'!B14+'[1]รายได้ กทม.'!B9+'[1]รายได้ พัทยา'!B9</f>
        <v>12.19</v>
      </c>
      <c r="C10" s="30">
        <f>'[1]รายได้ เทศบาล'!C14+'[1]รายได้ กทม.'!C9+'[1]รายได้ พัทยา'!C9</f>
        <v>108.74</v>
      </c>
      <c r="D10" s="30">
        <f>'[1]รายได้ เทศบาล'!D14+'[1]รายได้ กทม.'!D9+'[1]รายได้ พัทยา'!D9</f>
        <v>103.17</v>
      </c>
      <c r="E10" s="30">
        <f>'[1]รายได้ เทศบาล'!E14+'[1]รายได้ กทม.'!E9+'[1]รายได้ พัทยา'!E9</f>
        <v>25.590000000000003</v>
      </c>
      <c r="F10" s="31">
        <f t="shared" si="1"/>
        <v>249.69</v>
      </c>
      <c r="G10" s="30">
        <f>'[1]รายได้ เทศบาล'!G14+'[1]รายได้ กทม.'!G9+'[1]รายได้ พัทยา'!G9</f>
        <v>9.0941340800000017</v>
      </c>
      <c r="H10" s="30">
        <f>'[1]รายได้ เทศบาล'!H14+'[1]รายได้ กทม.'!H9+'[1]รายได้ พัทยา'!H9</f>
        <v>111.37627367000002</v>
      </c>
      <c r="I10" s="30">
        <f>'[1]รายได้ เทศบาล'!I14+'[1]รายได้ กทม.'!I9+'[1]รายได้ พัทยา'!I9</f>
        <v>101.05860167</v>
      </c>
      <c r="J10" s="30">
        <f>'[1]รายได้ เทศบาล'!J14+'[1]รายได้ กทม.'!J9+'[1]รายได้ พัทยา'!J9</f>
        <v>23.77013556</v>
      </c>
      <c r="K10" s="31">
        <f t="shared" si="2"/>
        <v>245.29914498000002</v>
      </c>
      <c r="L10" s="30">
        <f>'[1]รายได้ เทศบาล'!L14+'[1]รายได้ กทม.'!L9+'[1]รายได้ พัทยา'!L9</f>
        <v>10.024964859999999</v>
      </c>
      <c r="M10" s="30">
        <f>'[1]รายได้ เทศบาล'!M14+'[1]รายได้ กทม.'!M9+'[1]รายได้ พัทยา'!M9</f>
        <v>146.48655837999999</v>
      </c>
      <c r="N10" s="30">
        <f>'[1]รายได้ เทศบาล'!N14+'[1]รายได้ กทม.'!N9+'[1]รายได้ พัทยา'!N9</f>
        <v>62.580317200000003</v>
      </c>
      <c r="O10" s="30">
        <f>'[1]รายได้ เทศบาล'!O14+'[1]รายได้ กทม.'!O9+'[1]รายได้ พัทยา'!O9</f>
        <v>22.297534150000001</v>
      </c>
      <c r="P10" s="32">
        <f t="shared" ref="P10:P16" si="12">SUM(L10:O10)</f>
        <v>241.38937458999999</v>
      </c>
      <c r="Q10" s="30">
        <f>'[1]รายได้ เทศบาล'!Q14+'[1]รายได้ กทม.'!Q9+'[1]รายได้ พัทยา'!Q9</f>
        <v>12.014478324000001</v>
      </c>
      <c r="R10" s="30">
        <f>'[1]รายได้ เทศบาล'!R14+'[1]รายได้ กทม.'!R9+'[1]รายได้ พัทยา'!R9</f>
        <v>113.17494018999999</v>
      </c>
      <c r="S10" s="30">
        <f>'[1]รายได้ เทศบาล'!S14+'[1]รายได้ กทม.'!S9+'[1]รายได้ พัทยา'!S9</f>
        <v>94.076590260000003</v>
      </c>
      <c r="T10" s="30">
        <f>'[1]รายได้ เทศบาล'!T14+'[1]รายได้ กทม.'!T9+'[1]รายได้ พัทยา'!T9</f>
        <v>1282.63044969</v>
      </c>
      <c r="U10" s="31">
        <f t="shared" si="4"/>
        <v>1501.896458464</v>
      </c>
      <c r="V10" s="30">
        <f>'[1]รายได้ เทศบาล'!V14+'[1]รายได้ กทม.'!V9+'[1]รายได้ พัทยา'!V9</f>
        <v>11.488404130000001</v>
      </c>
      <c r="W10" s="30">
        <f>'[1]รายได้ เทศบาล'!W14+'[1]รายได้ กทม.'!W9+'[1]รายได้ พัทยา'!W9</f>
        <v>188.29203989000007</v>
      </c>
      <c r="X10" s="30">
        <f>'[1]รายได้ เทศบาล'!X14+'[1]รายได้ กทม.'!X9+'[1]รายได้ พัทยา'!X9</f>
        <v>157.30119437000002</v>
      </c>
      <c r="Y10" s="30">
        <f>'[1]รายได้ เทศบาล'!Y14+'[1]รายได้ กทม.'!Y9+'[1]รายได้ พัทยา'!Y9</f>
        <v>38.04074048999999</v>
      </c>
      <c r="Z10" s="31">
        <f t="shared" si="5"/>
        <v>395.12237888000004</v>
      </c>
      <c r="AA10" s="30">
        <f>'[1]รายได้ เทศบาล'!AA14+'[1]รายได้ กทม.'!AA9+'[1]รายได้ พัทยา'!AA9</f>
        <v>17.095000930999998</v>
      </c>
      <c r="AB10" s="30">
        <f>'[1]รายได้ เทศบาล'!AB14+'[1]รายได้ กทม.'!AB9+'[1]รายได้ พัทยา'!AB9</f>
        <v>133.56887481183426</v>
      </c>
      <c r="AC10" s="30">
        <f>'[1]รายได้ เทศบาล'!AC14+'[1]รายได้ กทม.'!AC9+'[1]รายได้ พัทยา'!AC9</f>
        <v>148.27125820399999</v>
      </c>
      <c r="AD10" s="30">
        <f>'[1]รายได้ เทศบาล'!AD14+'[1]รายได้ กทม.'!AD9+'[1]รายได้ พัทยา'!AD9</f>
        <v>463.15175902099998</v>
      </c>
      <c r="AE10" s="31">
        <f t="shared" si="6"/>
        <v>762.08689296783427</v>
      </c>
      <c r="AF10" s="30">
        <f>'[1]รายได้ เทศบาล'!AF14+'[1]รายได้ กทม.'!AF9+'[1]รายได้ พัทยา'!AF9</f>
        <v>597.17510762000006</v>
      </c>
      <c r="AG10" s="30">
        <f>'[1]รายได้ เทศบาล'!AG14+'[1]รายได้ กทม.'!AG9+'[1]รายได้ พัทยา'!AG9</f>
        <v>3190.2447187100001</v>
      </c>
      <c r="AH10" s="30">
        <f>'[1]รายได้ เทศบาล'!AH14+'[1]รายได้ กทม.'!AH9+'[1]รายได้ พัทยา'!AH9</f>
        <v>1851.19562795</v>
      </c>
      <c r="AI10" s="30">
        <f>'[1]รายได้ เทศบาล'!AI14+'[1]รายได้ กทม.'!AI9+'[1]รายได้ พัทยา'!AI9</f>
        <v>33.012952703333326</v>
      </c>
      <c r="AJ10" s="31">
        <f t="shared" si="7"/>
        <v>5671.6284069833337</v>
      </c>
      <c r="AK10" s="30">
        <f>'[1]รายได้ เทศบาล'!AK14+'[1]รายได้ กทม.'!AK9+'[1]รายได้ พัทยา'!AK9</f>
        <v>10.425901465000001</v>
      </c>
      <c r="AL10" s="30">
        <f>'[1]รายได้ เทศบาล'!AL14+'[1]รายได้ กทม.'!AL9+'[1]รายได้ พัทยา'!AL9</f>
        <v>135.33263217261134</v>
      </c>
      <c r="AM10" s="30">
        <f>'[1]รายได้ เทศบาล'!AM14+'[1]รายได้ กทม.'!AM9+'[1]รายได้ พัทยา'!AM9</f>
        <v>104.00561349666665</v>
      </c>
      <c r="AN10" s="30">
        <f>'[1]รายได้ เทศบาล'!AN14+'[1]รายได้ กทม.'!AN9+'[1]รายได้ พัทยา'!AN9</f>
        <v>40.762304489999998</v>
      </c>
      <c r="AO10" s="30">
        <f>[2]รายไตรมาส!AO14+[3]รายไตรมาส!AO9+[4]รายไตรมาส!AO9</f>
        <v>7624.6295999899994</v>
      </c>
      <c r="AP10" s="30">
        <f>'[1]รายได้ เทศบาล'!AP14+'[1]รายได้ กทม.'!AP9+'[1]รายได้ พัทยา'!AP9</f>
        <v>17.198377990000004</v>
      </c>
      <c r="AQ10" s="30">
        <f>'[1]รายได้ เทศบาล'!AQ14+'[1]รายได้ กทม.'!AQ9+'[1]รายได้ พัทยา'!AQ9</f>
        <v>3562.7319107650001</v>
      </c>
      <c r="AR10" s="30">
        <f>'[1]รายได้ เทศบาล'!AR14+'[1]รายได้ กทม.'!AR9+'[1]รายได้ พัทยา'!AR9</f>
        <v>1955.4450813207407</v>
      </c>
      <c r="AS10" s="30">
        <f>'[1]รายได้ เทศบาล'!AS14+'[1]รายได้ กทม.'!AS9+'[1]รายได้ พัทยา'!AS9</f>
        <v>592.50526220050006</v>
      </c>
      <c r="AT10" s="31">
        <f t="shared" si="10"/>
        <v>6127.8806322762412</v>
      </c>
      <c r="AU10" s="30">
        <f>'[1]รายได้ เทศบาล'!AU14+'[1]รายได้ กทม.'!AU9+'[1]รายได้ พัทยา'!AU9</f>
        <v>34.656590209999997</v>
      </c>
      <c r="AV10" s="30">
        <f>'[1]รายได้ เทศบาล'!AV14+'[1]รายได้ กทม.'!AV9+'[1]รายได้ พัทยา'!AV9</f>
        <v>160.657349305</v>
      </c>
      <c r="AW10" s="30">
        <f>'[1]รายได้ เทศบาล'!AW14+'[1]รายได้ กทม.'!AW9+'[1]รายได้ พัทยา'!AW9</f>
        <v>114.92703148199999</v>
      </c>
      <c r="AX10" s="30">
        <f>'[1]รายได้ เทศบาล'!AX14+'[1]รายได้ กทม.'!AX9+'[1]รายได้ พัทยา'!AX9</f>
        <v>954.0939741460561</v>
      </c>
      <c r="AY10" s="31">
        <f t="shared" si="9"/>
        <v>1264.3349451430561</v>
      </c>
      <c r="AZ10" s="30">
        <f>'[1]รายได้ เทศบาล'!AZ14+'[1]รายได้ กทม.'!AZ9+'[1]รายได้ พัทยา'!AZ9</f>
        <v>12.22170633</v>
      </c>
      <c r="BA10" s="30">
        <f>'[1]รายได้ เทศบาล'!BA14+'[1]รายได้ กทม.'!BA9+'[1]รายได้ พัทยา'!BA9</f>
        <v>195.03139824000002</v>
      </c>
      <c r="BB10" s="30">
        <f>'[1]รายได้ เทศบาล'!BB14+'[1]รายได้ กทม.'!BB9+'[1]รายได้ พัทยา'!BB9</f>
        <v>109.61763262000001</v>
      </c>
      <c r="BC10" s="30">
        <f>'[1]รายได้ เทศบาล'!BC14+'[1]รายได้ กทม.'!BC9+'[1]รายได้ พัทยา'!BC9</f>
        <v>58.498296175999997</v>
      </c>
      <c r="BD10" s="31">
        <f t="shared" si="11"/>
        <v>375.369033366</v>
      </c>
      <c r="BE10" s="30">
        <f>'[1]รายได้ เทศบาล'!BE14+'[1]รายได้ กทม.'!BE9+'[1]รายได้ พัทยา'!BE9</f>
        <v>21.014425853679999</v>
      </c>
      <c r="BF10" s="30">
        <f>'[1]รายได้ เทศบาล'!BF14+'[1]รายได้ กทม.'!BF9+'[1]รายได้ พัทยา'!BF9</f>
        <v>331.07377037516403</v>
      </c>
      <c r="BG10" s="30">
        <f>'[1]รายได้ เทศบาล'!BG14+'[1]รายได้ กทม.'!BG9+'[1]รายได้ พัทยา'!BG9</f>
        <v>251.62949840620004</v>
      </c>
      <c r="BH10" s="30">
        <f>'[1]รายได้ เทศบาล'!BH14+'[1]รายได้ กทม.'!BH9+'[1]รายได้ พัทยา'!BH9</f>
        <v>173.25375421970395</v>
      </c>
      <c r="BI10" s="33">
        <f t="shared" si="0"/>
        <v>776.97144885474802</v>
      </c>
      <c r="BJ10" s="34">
        <v>439.56464356000004</v>
      </c>
      <c r="BK10" s="34">
        <v>52.660060973000007</v>
      </c>
      <c r="BL10" s="34">
        <v>34.684928820000003</v>
      </c>
      <c r="BM10" s="34">
        <v>624.27193202000001</v>
      </c>
      <c r="BN10" s="82">
        <v>1151.181565373</v>
      </c>
      <c r="BO10" s="34">
        <v>480.57838457000003</v>
      </c>
      <c r="BP10" s="34">
        <v>20.919499210000001</v>
      </c>
      <c r="BQ10" s="34">
        <v>19.768689670000001</v>
      </c>
      <c r="BR10" s="34">
        <v>138.93982231000001</v>
      </c>
      <c r="BS10" s="116">
        <v>660.20639576000008</v>
      </c>
    </row>
    <row r="11" spans="1:71">
      <c r="A11" s="29" t="s">
        <v>27</v>
      </c>
      <c r="B11" s="30">
        <f>'[1]รายได้ เทศบาล'!B15+'[1]รายได้ กทม.'!B10+'[1]รายได้ พัทยา'!B10</f>
        <v>43.940000000000005</v>
      </c>
      <c r="C11" s="30">
        <f>'[1]รายได้ เทศบาล'!C15+'[1]รายได้ กทม.'!C10+'[1]รายได้ พัทยา'!C10</f>
        <v>599.94000000000005</v>
      </c>
      <c r="D11" s="30">
        <f>'[1]รายได้ เทศบาล'!D15+'[1]รายได้ กทม.'!D10+'[1]รายได้ พัทยา'!D10</f>
        <v>403.85</v>
      </c>
      <c r="E11" s="30">
        <f>'[1]รายได้ เทศบาล'!E15+'[1]รายได้ กทม.'!E10+'[1]รายได้ พัทยา'!E10</f>
        <v>124.86</v>
      </c>
      <c r="F11" s="31">
        <f t="shared" si="1"/>
        <v>1172.5899999999999</v>
      </c>
      <c r="G11" s="30">
        <f>'[1]รายได้ เทศบาล'!G15+'[1]รายได้ กทม.'!G10+'[1]รายได้ พัทยา'!G10</f>
        <v>41.948079604</v>
      </c>
      <c r="H11" s="30">
        <f>'[1]รายได้ เทศบาล'!H15+'[1]รายได้ กทม.'!H10+'[1]รายได้ พัทยา'!H10</f>
        <v>716.92442364999999</v>
      </c>
      <c r="I11" s="30">
        <f>'[1]รายได้ เทศบาล'!I15+'[1]รายได้ กทม.'!I10+'[1]รายได้ พัทยา'!I10</f>
        <v>390.98089901999998</v>
      </c>
      <c r="J11" s="30">
        <f>'[1]รายได้ เทศบาล'!J15+'[1]รายได้ กทม.'!J10+'[1]รายได้ พัทยา'!J10</f>
        <v>145.43488197000002</v>
      </c>
      <c r="K11" s="31">
        <f t="shared" si="2"/>
        <v>1295.2882842440001</v>
      </c>
      <c r="L11" s="30">
        <f>'[1]รายได้ เทศบาล'!L15+'[1]รายได้ กทม.'!L10+'[1]รายได้ พัทยา'!L10</f>
        <v>43.317868609999998</v>
      </c>
      <c r="M11" s="30">
        <f>'[1]รายได้ เทศบาล'!M15+'[1]รายได้ กทม.'!M10+'[1]รายได้ พัทยา'!M10</f>
        <v>679.44116488999998</v>
      </c>
      <c r="N11" s="30">
        <f>'[1]รายได้ เทศบาล'!N15+'[1]รายได้ กทม.'!N10+'[1]รายได้ พัทยา'!N10</f>
        <v>429.1242152399999</v>
      </c>
      <c r="O11" s="30">
        <f>'[1]รายได้ เทศบาล'!O15+'[1]รายได้ กทม.'!O10+'[1]รายได้ พัทยา'!O10</f>
        <v>122.66665225000001</v>
      </c>
      <c r="P11" s="32">
        <f t="shared" si="12"/>
        <v>1274.54990099</v>
      </c>
      <c r="Q11" s="30">
        <f>'[1]รายได้ เทศบาล'!Q15+'[1]รายได้ กทม.'!Q10+'[1]รายได้ พัทยา'!Q10</f>
        <v>55.178470510000011</v>
      </c>
      <c r="R11" s="30">
        <f>'[1]รายได้ เทศบาล'!R15+'[1]รายได้ กทม.'!R10+'[1]รายได้ พัทยา'!R10</f>
        <v>726.07898011999998</v>
      </c>
      <c r="S11" s="30">
        <f>'[1]รายได้ เทศบาล'!S15+'[1]รายได้ กทม.'!S10+'[1]รายได้ พัทยา'!S10</f>
        <v>438.86787635999997</v>
      </c>
      <c r="T11" s="30">
        <f>'[1]รายได้ เทศบาล'!T15+'[1]รายได้ กทม.'!T10+'[1]รายได้ พัทยา'!T10</f>
        <v>94.158048330000014</v>
      </c>
      <c r="U11" s="31">
        <f t="shared" si="4"/>
        <v>1314.2833753199998</v>
      </c>
      <c r="V11" s="30">
        <f>'[1]รายได้ เทศบาล'!V15+'[1]รายได้ กทม.'!V10+'[1]รายได้ พัทยา'!V10</f>
        <v>49.628913610000005</v>
      </c>
      <c r="W11" s="30">
        <f>'[1]รายได้ เทศบาล'!W15+'[1]รายได้ กทม.'!W10+'[1]รายได้ พัทยา'!W10</f>
        <v>711.52094127000009</v>
      </c>
      <c r="X11" s="30">
        <f>'[1]รายได้ เทศบาล'!X15+'[1]รายได้ กทม.'!X10+'[1]รายได้ พัทยา'!X10</f>
        <v>488.20112482000002</v>
      </c>
      <c r="Y11" s="30">
        <f>'[1]รายได้ เทศบาล'!Y15+'[1]รายได้ กทม.'!Y10+'[1]รายได้ พัทยา'!Y10</f>
        <v>197.36481352999999</v>
      </c>
      <c r="Z11" s="31">
        <f t="shared" si="5"/>
        <v>1446.7157932300001</v>
      </c>
      <c r="AA11" s="30">
        <f>'[1]รายได้ เทศบาล'!AA15+'[1]รายได้ กทม.'!AA10+'[1]รายได้ พัทยา'!AA10</f>
        <v>62.300018830000006</v>
      </c>
      <c r="AB11" s="30">
        <f>'[1]รายได้ เทศบาล'!AB15+'[1]รายได้ กทม.'!AB10+'[1]รายได้ พัทยา'!AB10</f>
        <v>784.77287675000002</v>
      </c>
      <c r="AC11" s="30">
        <f>'[1]รายได้ เทศบาล'!AC15+'[1]รายได้ กทม.'!AC10+'[1]รายได้ พัทยา'!AC10</f>
        <v>547.11053188000005</v>
      </c>
      <c r="AD11" s="30">
        <f>'[1]รายได้ เทศบาล'!AD15+'[1]รายได้ กทม.'!AD10+'[1]รายได้ พัทยา'!AD10</f>
        <v>258.01329810000004</v>
      </c>
      <c r="AE11" s="31">
        <f t="shared" si="6"/>
        <v>1652.1967255600002</v>
      </c>
      <c r="AF11" s="30">
        <f>'[1]รายได้ เทศบาล'!AF15+'[1]รายได้ กทม.'!AF10+'[1]รายได้ พัทยา'!AF10</f>
        <v>70.349316139999999</v>
      </c>
      <c r="AG11" s="30">
        <f>'[1]รายได้ เทศบาล'!AG15+'[1]รายได้ กทม.'!AG10+'[1]รายได้ พัทยา'!AG10</f>
        <v>841.69643569000004</v>
      </c>
      <c r="AH11" s="30">
        <f>'[1]รายได้ เทศบาล'!AH15+'[1]รายได้ กทม.'!AH10+'[1]รายได้ พัทยา'!AH10</f>
        <v>580.11577233000003</v>
      </c>
      <c r="AI11" s="30">
        <f>'[1]รายได้ เทศบาล'!AI15+'[1]รายได้ กทม.'!AI10+'[1]รายได้ พัทยา'!AI10</f>
        <v>269.33859928333334</v>
      </c>
      <c r="AJ11" s="31">
        <f t="shared" si="7"/>
        <v>1761.5001234433335</v>
      </c>
      <c r="AK11" s="30">
        <f>'[1]รายได้ เทศบาล'!AK15+'[1]รายได้ กทม.'!AK10+'[1]รายได้ พัทยา'!AK10</f>
        <v>73.055372454999997</v>
      </c>
      <c r="AL11" s="30">
        <f>'[1]รายได้ เทศบาล'!AL15+'[1]รายได้ กทม.'!AL10+'[1]รายได้ พัทยา'!AL10</f>
        <v>901.23980191833334</v>
      </c>
      <c r="AM11" s="30">
        <f>'[1]รายได้ เทศบาล'!AM15+'[1]รายได้ กทม.'!AM10+'[1]รายได้ พัทยา'!AM10</f>
        <v>609.63261914666668</v>
      </c>
      <c r="AN11" s="30">
        <f>'[1]รายได้ เทศบาล'!AN15+'[1]รายได้ กทม.'!AN10+'[1]รายได้ พัทยา'!AN10</f>
        <v>282.55110204000005</v>
      </c>
      <c r="AO11" s="31">
        <f t="shared" ref="AO11:AO45" si="13">SUM(AK11:AN11)</f>
        <v>1866.4788955600002</v>
      </c>
      <c r="AP11" s="30">
        <f>'[1]รายได้ เทศบาล'!AP15+'[1]รายได้ กทม.'!AP10+'[1]รายได้ พัทยา'!AP10</f>
        <v>69.195414370000009</v>
      </c>
      <c r="AQ11" s="30">
        <f>'[1]รายได้ เทศบาล'!AQ15+'[1]รายได้ กทม.'!AQ10+'[1]รายได้ พัทยา'!AQ10</f>
        <v>1020.4692665000001</v>
      </c>
      <c r="AR11" s="30">
        <f>'[1]รายได้ เทศบาล'!AR15+'[1]รายได้ กทม.'!AR10+'[1]รายได้ พัทยา'!AR10</f>
        <v>699.31442021999999</v>
      </c>
      <c r="AS11" s="30">
        <f>'[1]รายได้ เทศบาล'!AS15+'[1]รายได้ กทม.'!AS10+'[1]รายได้ พัทยา'!AS10</f>
        <v>250.78107029999998</v>
      </c>
      <c r="AT11" s="31">
        <f t="shared" si="10"/>
        <v>2039.7601713900003</v>
      </c>
      <c r="AU11" s="30">
        <f>'[1]รายได้ เทศบาล'!AU15+'[1]รายได้ กทม.'!AU10+'[1]รายได้ พัทยา'!AU10</f>
        <v>72.359935460000017</v>
      </c>
      <c r="AV11" s="30">
        <f>'[1]รายได้ เทศบาล'!AV15+'[1]รายได้ กทม.'!AV10+'[1]รายได้ พัทยา'!AV10</f>
        <v>1096.15083142</v>
      </c>
      <c r="AW11" s="30">
        <f>'[1]รายได้ เทศบาล'!AW15+'[1]รายได้ กทม.'!AW10+'[1]รายได้ พัทยา'!AW10</f>
        <v>722.69796702999997</v>
      </c>
      <c r="AX11" s="30">
        <f>'[1]รายได้ เทศบาล'!AX15+'[1]รายได้ กทม.'!AX10+'[1]รายได้ พัทยา'!AX10</f>
        <v>300.39402696999997</v>
      </c>
      <c r="AY11" s="31">
        <f t="shared" si="9"/>
        <v>2191.60276088</v>
      </c>
      <c r="AZ11" s="30">
        <f>'[1]รายได้ เทศบาล'!AZ15+'[1]รายได้ กทม.'!AZ10+'[1]รายได้ พัทยา'!AZ10</f>
        <v>67.798793459999999</v>
      </c>
      <c r="BA11" s="30">
        <f>'[1]รายได้ เทศบาล'!BA15+'[1]รายได้ กทม.'!BA10+'[1]รายได้ พัทยา'!BA10</f>
        <v>1143.35094774</v>
      </c>
      <c r="BB11" s="30">
        <f>'[1]รายได้ เทศบาล'!BB15+'[1]รายได้ กทม.'!BB10+'[1]รายได้ พัทยา'!BB10</f>
        <v>754.60174440000003</v>
      </c>
      <c r="BC11" s="30">
        <f>'[1]รายได้ เทศบาล'!BC15+'[1]รายได้ กทม.'!BC10+'[1]รายได้ พัทยา'!BC10</f>
        <v>288.11200291</v>
      </c>
      <c r="BD11" s="31">
        <f t="shared" si="11"/>
        <v>2253.86348851</v>
      </c>
      <c r="BE11" s="30">
        <f>'[1]รายได้ เทศบาล'!BE15+'[1]รายได้ กทม.'!BE10+'[1]รายได้ พัทยา'!BE10</f>
        <v>96.86156852916001</v>
      </c>
      <c r="BF11" s="30">
        <f>'[1]รายได้ เทศบาล'!BF15+'[1]รายได้ กทม.'!BF10+'[1]รายได้ พัทยา'!BF10</f>
        <v>1764.3486315407999</v>
      </c>
      <c r="BG11" s="30">
        <f>'[1]รายได้ เทศบาล'!BG15+'[1]รายได้ กทม.'!BG10+'[1]รายได้ พัทยา'!BG10</f>
        <v>1010.90511946508</v>
      </c>
      <c r="BH11" s="30">
        <f>'[1]รายได้ เทศบาล'!BH15+'[1]รายได้ กทม.'!BH10+'[1]รายได้ พัทยา'!BH10</f>
        <v>417.38803166420001</v>
      </c>
      <c r="BI11" s="33">
        <f t="shared" si="0"/>
        <v>3289.5033511992397</v>
      </c>
      <c r="BJ11" s="34">
        <v>54.852523939999998</v>
      </c>
      <c r="BK11" s="34">
        <v>914.93370952000009</v>
      </c>
      <c r="BL11" s="34">
        <v>833.81603622</v>
      </c>
      <c r="BM11" s="34">
        <v>244.97652221999999</v>
      </c>
      <c r="BN11" s="82">
        <v>2048.5787918999999</v>
      </c>
      <c r="BO11" s="34">
        <v>58.364439230000002</v>
      </c>
      <c r="BP11" s="34">
        <v>957.86089348000007</v>
      </c>
      <c r="BQ11" s="34">
        <v>753.53334372000006</v>
      </c>
      <c r="BR11" s="34">
        <v>246.13386726000002</v>
      </c>
      <c r="BS11" s="116">
        <v>2015.8925436900001</v>
      </c>
    </row>
    <row r="12" spans="1:71">
      <c r="A12" s="29" t="s">
        <v>28</v>
      </c>
      <c r="B12" s="30">
        <f>'[1]รายได้ เทศบาล'!B16+'[1]รายได้ กทม.'!B11+'[1]รายได้ พัทยา'!B11</f>
        <v>17.899999999999999</v>
      </c>
      <c r="C12" s="30">
        <f>'[1]รายได้ เทศบาล'!C16+'[1]รายได้ กทม.'!C11+'[1]รายได้ พัทยา'!C11</f>
        <v>24.76</v>
      </c>
      <c r="D12" s="30">
        <f>'[1]รายได้ เทศบาล'!D16+'[1]รายได้ กทม.'!D11+'[1]รายได้ พัทยา'!D11</f>
        <v>19.43</v>
      </c>
      <c r="E12" s="30">
        <f>'[1]รายได้ เทศบาล'!E16+'[1]รายได้ กทม.'!E11+'[1]รายได้ พัทยา'!E11</f>
        <v>19.34</v>
      </c>
      <c r="F12" s="31">
        <f t="shared" si="1"/>
        <v>81.429999999999993</v>
      </c>
      <c r="G12" s="30">
        <f>'[1]รายได้ เทศบาล'!G16+'[1]รายได้ กทม.'!G11+'[1]รายได้ พัทยา'!G11</f>
        <v>6.7418719999999999</v>
      </c>
      <c r="H12" s="30">
        <f>'[1]รายได้ เทศบาล'!H16+'[1]รายได้ กทม.'!H11+'[1]รายได้ พัทยา'!H11</f>
        <v>26.502375320000002</v>
      </c>
      <c r="I12" s="30">
        <f>'[1]รายได้ เทศบาล'!I16+'[1]รายได้ กทม.'!I11+'[1]รายได้ พัทยา'!I11</f>
        <v>6.3776561999999997</v>
      </c>
      <c r="J12" s="30">
        <f>'[1]รายได้ เทศบาล'!J16+'[1]รายได้ กทม.'!J11+'[1]รายได้ พัทยา'!J11</f>
        <v>6.5860589999999997</v>
      </c>
      <c r="K12" s="31">
        <f t="shared" si="2"/>
        <v>46.207962519999995</v>
      </c>
      <c r="L12" s="30">
        <f>'[1]รายได้ เทศบาล'!L16+'[1]รายได้ กทม.'!L11+'[1]รายได้ พัทยา'!L11</f>
        <v>6.0454981000000005</v>
      </c>
      <c r="M12" s="30">
        <f>'[1]รายได้ เทศบาล'!M16+'[1]รายได้ กทม.'!M11+'[1]รายได้ พัทยา'!M11</f>
        <v>5.8416230000000002</v>
      </c>
      <c r="N12" s="30">
        <f>'[1]รายได้ เทศบาล'!N16+'[1]รายได้ กทม.'!N11+'[1]รายได้ พัทยา'!N11</f>
        <v>5.9131989999999996</v>
      </c>
      <c r="O12" s="30">
        <f>'[1]รายได้ เทศบาล'!O16+'[1]รายได้ กทม.'!O11+'[1]รายได้ พัทยา'!O11</f>
        <v>6.0641995400000006</v>
      </c>
      <c r="P12" s="32">
        <f t="shared" si="12"/>
        <v>23.864519640000001</v>
      </c>
      <c r="Q12" s="30">
        <f>'[1]รายได้ เทศบาล'!Q16+'[1]รายได้ กทม.'!Q11+'[1]รายได้ พัทยา'!Q11</f>
        <v>5.8107772999999998</v>
      </c>
      <c r="R12" s="30">
        <f>'[1]รายได้ เทศบาล'!R16+'[1]รายได้ กทม.'!R11+'[1]รายได้ พัทยา'!R11</f>
        <v>5.6628090000000002</v>
      </c>
      <c r="S12" s="30">
        <f>'[1]รายได้ เทศบาล'!S16+'[1]รายได้ กทม.'!S11+'[1]รายได้ พัทยา'!S11</f>
        <v>5.7407249999999994</v>
      </c>
      <c r="T12" s="30">
        <f>'[1]รายได้ เทศบาล'!T16+'[1]รายได้ กทม.'!T11+'[1]รายได้ พัทยา'!T11</f>
        <v>4.5574159999999999</v>
      </c>
      <c r="U12" s="31">
        <f t="shared" si="4"/>
        <v>21.771727299999998</v>
      </c>
      <c r="V12" s="30">
        <f>'[1]รายได้ เทศบาล'!V16+'[1]รายได้ กทม.'!V11+'[1]รายได้ พัทยา'!V11</f>
        <v>5.9093260000000001</v>
      </c>
      <c r="W12" s="30">
        <f>'[1]รายได้ เทศบาล'!W16+'[1]รายได้ กทม.'!W11+'[1]รายได้ พัทยา'!W11</f>
        <v>5.7663779999999996</v>
      </c>
      <c r="X12" s="30">
        <f>'[1]รายได้ เทศบาล'!X16+'[1]รายได้ กทม.'!X11+'[1]รายได้ พัทยา'!X11</f>
        <v>11.241458530000001</v>
      </c>
      <c r="Y12" s="30">
        <f>'[1]รายได้ เทศบาล'!Y16+'[1]รายได้ กทม.'!Y11+'[1]รายได้ พัทยา'!Y11</f>
        <v>5.9784550000000003</v>
      </c>
      <c r="Z12" s="31">
        <f t="shared" si="5"/>
        <v>28.895617529999999</v>
      </c>
      <c r="AA12" s="30">
        <f>'[1]รายได้ เทศบาล'!AA16+'[1]รายได้ กทม.'!AA11+'[1]รายได้ พัทยา'!AA11</f>
        <v>8.469139460000001</v>
      </c>
      <c r="AB12" s="30">
        <f>'[1]รายได้ เทศบาล'!AB16+'[1]รายได้ กทม.'!AB11+'[1]รายได้ พัทยา'!AB11</f>
        <v>18.813398799999998</v>
      </c>
      <c r="AC12" s="30">
        <f>'[1]รายได้ เทศบาล'!AC16+'[1]รายได้ กทม.'!AC11+'[1]รายได้ พัทยา'!AC11</f>
        <v>16.245231029999999</v>
      </c>
      <c r="AD12" s="30">
        <f>'[1]รายได้ เทศบาล'!AD16+'[1]รายได้ กทม.'!AD11+'[1]รายได้ พัทยา'!AD11</f>
        <v>8.56456339</v>
      </c>
      <c r="AE12" s="31">
        <f t="shared" si="6"/>
        <v>52.092332679999998</v>
      </c>
      <c r="AF12" s="30">
        <f>'[1]รายได้ เทศบาล'!AF16+'[1]รายได้ กทม.'!AF11+'[1]รายได้ พัทยา'!AF11</f>
        <v>8.5418737500000006</v>
      </c>
      <c r="AG12" s="30">
        <f>'[1]รายได้ เทศบาล'!AG16+'[1]รายได้ กทม.'!AG11+'[1]รายได้ พัทยา'!AG11</f>
        <v>17.92589375</v>
      </c>
      <c r="AH12" s="30">
        <f>'[1]รายได้ เทศบาล'!AH16+'[1]รายได้ กทม.'!AH11+'[1]รายได้ พัทยา'!AH11</f>
        <v>9.2030623599999988</v>
      </c>
      <c r="AI12" s="30">
        <f>'[1]รายได้ เทศบาล'!AI16+'[1]รายได้ กทม.'!AI11+'[1]รายได้ พัทยา'!AI11</f>
        <v>8.3852720600000019</v>
      </c>
      <c r="AJ12" s="31">
        <f t="shared" si="7"/>
        <v>44.056101920000003</v>
      </c>
      <c r="AK12" s="30">
        <f>'[1]รายได้ เทศบาล'!AK16+'[1]รายได้ กทม.'!AK11+'[1]รายได้ พัทยา'!AK11</f>
        <v>9.3447300000000002</v>
      </c>
      <c r="AL12" s="30">
        <f>'[1]รายได้ เทศบาล'!AL16+'[1]รายได้ กทม.'!AL11+'[1]รายได้ พัทยา'!AL11</f>
        <v>9.7680328999999997</v>
      </c>
      <c r="AM12" s="30">
        <f>'[1]รายได้ เทศบาล'!AM16+'[1]รายได้ กทม.'!AM11+'[1]รายได้ พัทยา'!AM11</f>
        <v>10.00479002</v>
      </c>
      <c r="AN12" s="30">
        <f>'[1]รายได้ เทศบาล'!AN16+'[1]รายได้ กทม.'!AN11+'[1]รายได้ พัทยา'!AN11</f>
        <v>10.738140699999999</v>
      </c>
      <c r="AO12" s="31">
        <f t="shared" si="13"/>
        <v>39.855693619999997</v>
      </c>
      <c r="AP12" s="30">
        <f>'[1]รายได้ เทศบาล'!AP16+'[1]รายได้ กทม.'!AP11+'[1]รายได้ พัทยา'!AP11</f>
        <v>11.114358020000001</v>
      </c>
      <c r="AQ12" s="30">
        <f>'[1]รายได้ เทศบาล'!AQ16+'[1]รายได้ กทม.'!AQ11+'[1]รายได้ พัทยา'!AQ11</f>
        <v>12.445848999999999</v>
      </c>
      <c r="AR12" s="30">
        <f>'[1]รายได้ เทศบาล'!AR16+'[1]รายได้ กทม.'!AR11+'[1]รายได้ พัทยา'!AR11</f>
        <v>11.274083569999998</v>
      </c>
      <c r="AS12" s="30">
        <f>'[1]รายได้ เทศบาล'!AS16+'[1]รายได้ กทม.'!AS11+'[1]รายได้ พัทยา'!AS11</f>
        <v>11.27561367</v>
      </c>
      <c r="AT12" s="31">
        <f t="shared" si="10"/>
        <v>46.109904259999993</v>
      </c>
      <c r="AU12" s="30">
        <f>'[1]รายได้ เทศบาล'!AU16+'[1]รายได้ กทม.'!AU11+'[1]รายได้ พัทยา'!AU11</f>
        <v>12.104873</v>
      </c>
      <c r="AV12" s="30">
        <f>'[1]รายได้ เทศบาล'!AV16+'[1]รายได้ กทม.'!AV11+'[1]รายได้ พัทยา'!AV11</f>
        <v>13.669308419999998</v>
      </c>
      <c r="AW12" s="30">
        <f>'[1]รายได้ เทศบาล'!AW16+'[1]รายได้ กทม.'!AW11+'[1]รายได้ พัทยา'!AW11</f>
        <v>12.97719738</v>
      </c>
      <c r="AX12" s="30">
        <f>'[1]รายได้ เทศบาล'!AX16+'[1]รายได้ กทม.'!AX11+'[1]รายได้ พัทยา'!AX11</f>
        <v>13.620484959999999</v>
      </c>
      <c r="AY12" s="31">
        <f t="shared" si="9"/>
        <v>52.371863759999997</v>
      </c>
      <c r="AZ12" s="30">
        <f>'[1]รายได้ เทศบาล'!AZ16+'[1]รายได้ กทม.'!AZ11+'[1]รายได้ พัทยา'!AZ11</f>
        <v>13.020773300000002</v>
      </c>
      <c r="BA12" s="30">
        <f>'[1]รายได้ เทศบาล'!BA16+'[1]รายได้ กทม.'!BA11+'[1]รายได้ พัทยา'!BA11</f>
        <v>16.510858069999998</v>
      </c>
      <c r="BB12" s="30">
        <f>'[1]รายได้ เทศบาล'!BB16+'[1]รายได้ กทม.'!BB11+'[1]รายได้ พัทยา'!BB11</f>
        <v>18.237726970000001</v>
      </c>
      <c r="BC12" s="30">
        <f>'[1]รายได้ เทศบาล'!BC16+'[1]รายได้ กทม.'!BC11+'[1]รายได้ พัทยา'!BC11</f>
        <v>16.416260230000002</v>
      </c>
      <c r="BD12" s="31">
        <f t="shared" si="11"/>
        <v>64.185618570000003</v>
      </c>
      <c r="BE12" s="30">
        <f>'[1]รายได้ เทศบาล'!BE16+'[1]รายได้ กทม.'!BE11+'[1]รายได้ พัทยา'!BE11</f>
        <v>36.305416730000005</v>
      </c>
      <c r="BF12" s="30">
        <f>'[1]รายได้ เทศบาล'!BF16+'[1]รายได้ กทม.'!BF11+'[1]รายได้ พัทยา'!BF11</f>
        <v>42.265362837600009</v>
      </c>
      <c r="BG12" s="30">
        <f>'[1]รายได้ เทศบาล'!BG16+'[1]รายได้ กทม.'!BG11+'[1]รายได้ พัทยา'!BG11</f>
        <v>42.163772501799997</v>
      </c>
      <c r="BH12" s="30">
        <f>'[1]รายได้ เทศบาล'!BH16+'[1]รายได้ กทม.'!BH11+'[1]รายได้ พัทยา'!BH11</f>
        <v>43.153134290680008</v>
      </c>
      <c r="BI12" s="33">
        <f t="shared" si="0"/>
        <v>163.88768636008001</v>
      </c>
      <c r="BJ12" s="34">
        <v>13.980525400000001</v>
      </c>
      <c r="BK12" s="34">
        <v>19.02173346</v>
      </c>
      <c r="BL12" s="34">
        <v>13.272817939999998</v>
      </c>
      <c r="BM12" s="34">
        <v>15.26782002</v>
      </c>
      <c r="BN12" s="82">
        <v>61.542896819999996</v>
      </c>
      <c r="BO12" s="34">
        <v>11.290904530000001</v>
      </c>
      <c r="BP12" s="34">
        <v>11.613987829999999</v>
      </c>
      <c r="BQ12" s="34">
        <v>8.7958365100000009</v>
      </c>
      <c r="BR12" s="34">
        <v>8.5069101399999987</v>
      </c>
      <c r="BS12" s="116">
        <v>40.207639009999994</v>
      </c>
    </row>
    <row r="13" spans="1:71">
      <c r="A13" s="29" t="s">
        <v>29</v>
      </c>
      <c r="B13" s="30">
        <f>'[1]รายได้ อบจ.'!B8+'[1]รายได้ เทศบาล'!B17+'[1]รายได้ พัทยา'!B12</f>
        <v>236.89999999999998</v>
      </c>
      <c r="C13" s="30">
        <f>'[1]รายได้ อบจ.'!C8+'[1]รายได้ เทศบาล'!C17+'[1]รายได้ พัทยา'!C12</f>
        <v>205.77</v>
      </c>
      <c r="D13" s="30">
        <f>'[1]รายได้ อบจ.'!D8+'[1]รายได้ เทศบาล'!D17+'[1]รายได้ พัทยา'!D12</f>
        <v>310.89999999999998</v>
      </c>
      <c r="E13" s="30">
        <f>'[1]รายได้ อบจ.'!E8+'[1]รายได้ เทศบาล'!E17+'[1]รายได้ พัทยา'!E12</f>
        <v>433.21</v>
      </c>
      <c r="F13" s="31">
        <f t="shared" si="1"/>
        <v>1186.78</v>
      </c>
      <c r="G13" s="30">
        <f>'[1]รายได้ อบจ.'!G8+'[1]รายได้ เทศบาล'!G17+'[1]รายได้ พัทยา'!G12</f>
        <v>199.92130563000001</v>
      </c>
      <c r="H13" s="30">
        <f>'[1]รายได้ อบจ.'!H8+'[1]รายได้ เทศบาล'!H17+'[1]รายได้ พัทยา'!H12</f>
        <v>215.38842015000003</v>
      </c>
      <c r="I13" s="30">
        <f>'[1]รายได้ อบจ.'!I8+'[1]รายได้ เทศบาล'!I17+'[1]รายได้ พัทยา'!I12</f>
        <v>331.18698368000003</v>
      </c>
      <c r="J13" s="30">
        <f>'[1]รายได้ อบจ.'!J8+'[1]รายได้ เทศบาล'!J17+'[1]รายได้ พัทยา'!J12</f>
        <v>453.36205251000007</v>
      </c>
      <c r="K13" s="31">
        <f t="shared" si="2"/>
        <v>1199.8587619700002</v>
      </c>
      <c r="L13" s="30">
        <f>'[1]รายได้ อบจ.'!L8+'[1]รายได้ เทศบาล'!L17+'[1]รายได้ พัทยา'!L12</f>
        <v>24.605863480000004</v>
      </c>
      <c r="M13" s="30">
        <f>'[1]รายได้ อบจ.'!M8+'[1]รายได้ เทศบาล'!M17+'[1]รายได้ พัทยา'!M12</f>
        <v>15.499780550000001</v>
      </c>
      <c r="N13" s="30">
        <f>'[1]รายได้ อบจ.'!N8+'[1]รายได้ เทศบาล'!N17+'[1]รายได้ พัทยา'!N12</f>
        <v>3.9468332999999998</v>
      </c>
      <c r="O13" s="30">
        <f>'[1]รายได้ อบจ.'!O8+'[1]รายได้ เทศบาล'!O17+'[1]รายได้ พัทยา'!O12</f>
        <v>37.453333189999995</v>
      </c>
      <c r="P13" s="32">
        <f t="shared" si="12"/>
        <v>81.505810520000011</v>
      </c>
      <c r="Q13" s="30">
        <f>'[1]รายได้ อบจ.'!Q8+'[1]รายได้ เทศบาล'!Q17+'[1]รายได้ พัทยา'!Q12</f>
        <v>38.777167929999997</v>
      </c>
      <c r="R13" s="30">
        <f>'[1]รายได้ อบจ.'!R8+'[1]รายได้ เทศบาล'!R17+'[1]รายได้ พัทยา'!R12</f>
        <v>6.7441955499999997</v>
      </c>
      <c r="S13" s="30">
        <f>'[1]รายได้ อบจ.'!S8+'[1]รายได้ เทศบาล'!S17+'[1]รายได้ พัทยา'!S12</f>
        <v>17.887902969999999</v>
      </c>
      <c r="T13" s="30">
        <f>'[1]รายได้ อบจ.'!T8+'[1]รายได้ เทศบาล'!T17+'[1]รายได้ พัทยา'!T12</f>
        <v>38.607083610000004</v>
      </c>
      <c r="U13" s="31">
        <f t="shared" si="4"/>
        <v>102.01635006000001</v>
      </c>
      <c r="V13" s="30">
        <f>'[1]รายได้ อบจ.'!V8+'[1]รายได้ เทศบาล'!V17+'[1]รายได้ พัทยา'!V12</f>
        <v>16.962727630000003</v>
      </c>
      <c r="W13" s="30">
        <f>'[1]รายได้ อบจ.'!W8+'[1]รายได้ เทศบาล'!W17+'[1]รายได้ พัทยา'!W12</f>
        <v>1.6474764800000001</v>
      </c>
      <c r="X13" s="30">
        <f>'[1]รายได้ อบจ.'!X8+'[1]รายได้ เทศบาล'!X17+'[1]รายได้ พัทยา'!X12</f>
        <v>3.9346654400000003</v>
      </c>
      <c r="Y13" s="30">
        <f>'[1]รายได้ อบจ.'!Y8+'[1]รายได้ เทศบาล'!Y17+'[1]รายได้ พัทยา'!Y12</f>
        <v>9.9827022600000017</v>
      </c>
      <c r="Z13" s="31">
        <f t="shared" si="5"/>
        <v>32.527571810000005</v>
      </c>
      <c r="AA13" s="30">
        <f>'[1]รายได้ อบจ.'!AA8+'[1]รายได้ เทศบาล'!AA17+'[1]รายได้ พัทยา'!AA12</f>
        <v>4.5889555599999996</v>
      </c>
      <c r="AB13" s="30">
        <f>'[1]รายได้ อบจ.'!AB8+'[1]รายได้ เทศบาล'!AB17+'[1]รายได้ พัทยา'!AB12</f>
        <v>14.186112709999998</v>
      </c>
      <c r="AC13" s="30">
        <f>'[1]รายได้ อบจ.'!AC8+'[1]รายได้ เทศบาล'!AC17+'[1]รายได้ พัทยา'!AC12</f>
        <v>27.709053090000001</v>
      </c>
      <c r="AD13" s="30">
        <f>'[1]รายได้ อบจ.'!AD8+'[1]รายได้ เทศบาล'!AD17+'[1]รายได้ พัทยา'!AD12</f>
        <v>17.989461560000002</v>
      </c>
      <c r="AE13" s="31">
        <f t="shared" si="6"/>
        <v>64.473582920000013</v>
      </c>
      <c r="AF13" s="30">
        <f>'[1]รายได้ อบจ.'!AF8+'[1]รายได้ เทศบาล'!AF17+'[1]รายได้ พัทยา'!AF12</f>
        <v>6.8572281899999998</v>
      </c>
      <c r="AG13" s="30">
        <f>'[1]รายได้ อบจ.'!AG8+'[1]รายได้ เทศบาล'!AG17+'[1]รายได้ พัทยา'!AG12</f>
        <v>18.10326414</v>
      </c>
      <c r="AH13" s="30">
        <f>'[1]รายได้ อบจ.'!AH8+'[1]รายได้ เทศบาล'!AH17+'[1]รายได้ พัทยา'!AH12</f>
        <v>25.649259669999999</v>
      </c>
      <c r="AI13" s="30">
        <f>'[1]รายได้ อบจ.'!AI8+'[1]รายได้ เทศบาล'!AI17+'[1]รายได้ พัทยา'!AI12</f>
        <v>7.0043023800000004</v>
      </c>
      <c r="AJ13" s="31">
        <f t="shared" si="7"/>
        <v>57.614054379999999</v>
      </c>
      <c r="AK13" s="30">
        <f>'[1]รายได้ อบจ.'!AK8+'[1]รายได้ เทศบาล'!AK17+'[1]รายได้ พัทยา'!AK12</f>
        <v>14.155860860000001</v>
      </c>
      <c r="AL13" s="30">
        <f>'[1]รายได้ อบจ.'!AL8+'[1]รายได้ เทศบาล'!AL17+'[1]รายได้ พัทยา'!AL12</f>
        <v>12.859198760000002</v>
      </c>
      <c r="AM13" s="30">
        <f>'[1]รายได้ อบจ.'!AM8+'[1]รายได้ เทศบาล'!AM17+'[1]รายได้ พัทยา'!AM12</f>
        <v>13.790584670000001</v>
      </c>
      <c r="AN13" s="30">
        <f>'[1]รายได้ อบจ.'!AN8+'[1]รายได้ เทศบาล'!AN17+'[1]รายได้ พัทยา'!AN12</f>
        <v>27.052549419999998</v>
      </c>
      <c r="AO13" s="31">
        <f t="shared" si="13"/>
        <v>67.858193709999995</v>
      </c>
      <c r="AP13" s="30">
        <f>'[1]รายได้ อบจ.'!AP8+'[1]รายได้ เทศบาล'!AP17+'[1]รายได้ พัทยา'!AP12</f>
        <v>16.533694860000001</v>
      </c>
      <c r="AQ13" s="30">
        <f>'[1]รายได้ อบจ.'!AQ8+'[1]รายได้ เทศบาล'!AQ17+'[1]รายได้ พัทยา'!AQ12</f>
        <v>33.370694880000002</v>
      </c>
      <c r="AR13" s="30">
        <f>'[1]รายได้ อบจ.'!AR8+'[1]รายได้ เทศบาล'!AR17+'[1]รายได้ พัทยา'!AR12</f>
        <v>18.200144119999997</v>
      </c>
      <c r="AS13" s="30">
        <f>'[1]รายได้ อบจ.'!AS8+'[1]รายได้ เทศบาล'!AS17+'[1]รายได้ พัทยา'!AS12</f>
        <v>16.878412300000001</v>
      </c>
      <c r="AT13" s="31">
        <f t="shared" si="10"/>
        <v>84.982946160000012</v>
      </c>
      <c r="AU13" s="30">
        <f>'[1]รายได้ อบจ.'!AU8+'[1]รายได้ เทศบาล'!AU17+'[1]รายได้ พัทยา'!AU12</f>
        <v>14.411979820000001</v>
      </c>
      <c r="AV13" s="30">
        <f>'[1]รายได้ อบจ.'!AV8+'[1]รายได้ เทศบาล'!AV17+'[1]รายได้ พัทยา'!AV12</f>
        <v>12.243163129999999</v>
      </c>
      <c r="AW13" s="30">
        <f>'[1]รายได้ อบจ.'!AW8+'[1]รายได้ เทศบาล'!AW17+'[1]รายได้ พัทยา'!AW12</f>
        <v>17.524568479999999</v>
      </c>
      <c r="AX13" s="30">
        <f>'[1]รายได้ อบจ.'!AX8+'[1]รายได้ เทศบาล'!AX17+'[1]รายได้ พัทยา'!AX12</f>
        <v>35.682217010000002</v>
      </c>
      <c r="AY13" s="31">
        <f t="shared" si="9"/>
        <v>79.86192844</v>
      </c>
      <c r="AZ13" s="30">
        <f>'[1]รายได้ อบจ.'!AZ8+'[1]รายได้ เทศบาล'!AZ17+'[1]รายได้ พัทยา'!AZ12</f>
        <v>6.4474005600000002</v>
      </c>
      <c r="BA13" s="30">
        <f>'[1]รายได้ อบจ.'!BA8+'[1]รายได้ เทศบาล'!BA17+'[1]รายได้ พัทยา'!BA12</f>
        <v>21.238301889999999</v>
      </c>
      <c r="BB13" s="30">
        <f>'[1]รายได้ อบจ.'!BB8+'[1]รายได้ เทศบาล'!BB17+'[1]รายได้ พัทยา'!BB12</f>
        <v>17.908646709999999</v>
      </c>
      <c r="BC13" s="30">
        <f>'[1]รายได้ อบจ.'!BC8+'[1]รายได้ เทศบาล'!BC17+'[1]รายได้ พัทยา'!BC12</f>
        <v>32.825779330000003</v>
      </c>
      <c r="BD13" s="31">
        <f t="shared" si="11"/>
        <v>78.420128489999996</v>
      </c>
      <c r="BE13" s="30">
        <f>'[1]รายได้ อบจ.'!BE8+'[1]รายได้ เทศบาล'!BE17+'[1]รายได้ พัทยา'!BE12</f>
        <v>8.0308355040800006</v>
      </c>
      <c r="BF13" s="30">
        <f>'[1]รายได้ อบจ.'!BF8+'[1]รายได้ เทศบาล'!BF17+'[1]รายได้ พัทยา'!BF12</f>
        <v>16.279205701400002</v>
      </c>
      <c r="BG13" s="30">
        <f>'[1]รายได้ อบจ.'!BG8+'[1]รายได้ เทศบาล'!BG17+'[1]รายได้ พัทยา'!BG12</f>
        <v>22.436110162319999</v>
      </c>
      <c r="BH13" s="30">
        <f>'[1]รายได้ อบจ.'!BH8+'[1]รายได้ เทศบาล'!BH17+'[1]รายได้ พัทยา'!BH12</f>
        <v>84.173838158519985</v>
      </c>
      <c r="BI13" s="33">
        <f t="shared" si="0"/>
        <v>130.91998952631999</v>
      </c>
      <c r="BJ13" s="34">
        <v>15.076703509999998</v>
      </c>
      <c r="BK13" s="34">
        <v>8.1288240700000021</v>
      </c>
      <c r="BL13" s="34">
        <v>3.1885320699999999</v>
      </c>
      <c r="BM13" s="34">
        <v>1169.5297840600001</v>
      </c>
      <c r="BN13" s="82">
        <v>1195.92384371</v>
      </c>
      <c r="BO13" s="34">
        <v>19.833016639999997</v>
      </c>
      <c r="BP13" s="34">
        <v>2.1395002499999993</v>
      </c>
      <c r="BQ13" s="34">
        <v>4.8630645000000001</v>
      </c>
      <c r="BR13" s="34">
        <v>42.285482449999996</v>
      </c>
      <c r="BS13" s="116">
        <v>69.121063839999991</v>
      </c>
    </row>
    <row r="14" spans="1:71">
      <c r="A14" s="29" t="s">
        <v>30</v>
      </c>
      <c r="B14" s="30">
        <f>'[1]รายได้ อบจ.'!B9</f>
        <v>547.44000000000005</v>
      </c>
      <c r="C14" s="30">
        <f>'[1]รายได้ อบจ.'!C9</f>
        <v>741.25</v>
      </c>
      <c r="D14" s="30">
        <f>'[1]รายได้ อบจ.'!D9</f>
        <v>702.53</v>
      </c>
      <c r="E14" s="30">
        <f>'[1]รายได้ อบจ.'!E9</f>
        <v>714.7</v>
      </c>
      <c r="F14" s="31">
        <f t="shared" si="1"/>
        <v>2705.92</v>
      </c>
      <c r="G14" s="30">
        <f>'[1]รายได้ อบจ.'!G9</f>
        <v>648.77492845200004</v>
      </c>
      <c r="H14" s="30">
        <f>'[1]รายได้ อบจ.'!H9</f>
        <v>782.11318262999998</v>
      </c>
      <c r="I14" s="30">
        <f>'[1]รายได้ อบจ.'!I9</f>
        <v>734.32546435999996</v>
      </c>
      <c r="J14" s="30">
        <f>'[1]รายได้ อบจ.'!J9</f>
        <v>572.62534585999992</v>
      </c>
      <c r="K14" s="31">
        <f t="shared" si="2"/>
        <v>2737.838921302</v>
      </c>
      <c r="L14" s="30">
        <f>'[1]รายได้ อบจ.'!L9</f>
        <v>583.76299341000004</v>
      </c>
      <c r="M14" s="30">
        <f>'[1]รายได้ อบจ.'!M9</f>
        <v>665.78858673999991</v>
      </c>
      <c r="N14" s="30">
        <f>'[1]รายได้ อบจ.'!N9</f>
        <v>641.22054610999999</v>
      </c>
      <c r="O14" s="30">
        <f>'[1]รายได้ อบจ.'!O9</f>
        <v>1025.3456400499999</v>
      </c>
      <c r="P14" s="32">
        <f t="shared" si="12"/>
        <v>2916.1177663099998</v>
      </c>
      <c r="Q14" s="30">
        <f>'[1]รายได้ อบจ.'!Q9</f>
        <v>642.12962469000001</v>
      </c>
      <c r="R14" s="30">
        <f>'[1]รายได้ อบจ.'!R9</f>
        <v>757.38660858999992</v>
      </c>
      <c r="S14" s="30">
        <f>'[1]รายได้ อบจ.'!S9</f>
        <v>756.41911974999994</v>
      </c>
      <c r="T14" s="30">
        <f>'[1]รายได้ อบจ.'!T9</f>
        <v>1037.75607173</v>
      </c>
      <c r="U14" s="31">
        <f t="shared" si="4"/>
        <v>3193.6914247599998</v>
      </c>
      <c r="V14" s="30">
        <f>'[1]รายได้ อบจ.'!V9</f>
        <v>753.66994963999991</v>
      </c>
      <c r="W14" s="30">
        <f>'[1]รายได้ อบจ.'!W9</f>
        <v>758.45609373999991</v>
      </c>
      <c r="X14" s="30">
        <f>'[1]รายได้ อบจ.'!X9</f>
        <v>781.36571258999993</v>
      </c>
      <c r="Y14" s="30">
        <f>'[1]รายได้ อบจ.'!Y9</f>
        <v>733.901789764</v>
      </c>
      <c r="Z14" s="31">
        <f t="shared" si="5"/>
        <v>3027.3935457339999</v>
      </c>
      <c r="AA14" s="30">
        <f>'[1]รายได้ อบจ.'!AA9</f>
        <v>713.20677513999999</v>
      </c>
      <c r="AB14" s="30">
        <f>'[1]รายได้ อบจ.'!AB9</f>
        <v>785.41391400999998</v>
      </c>
      <c r="AC14" s="30">
        <f>'[1]รายได้ อบจ.'!AC9</f>
        <v>815.09538334000013</v>
      </c>
      <c r="AD14" s="30">
        <f>'[1]รายได้ อบจ.'!AD9</f>
        <v>748.56243197999993</v>
      </c>
      <c r="AE14" s="31">
        <f t="shared" si="6"/>
        <v>3062.2785044700004</v>
      </c>
      <c r="AF14" s="30">
        <f>'[1]รายได้ อบจ.'!AF9</f>
        <v>800.28925081000011</v>
      </c>
      <c r="AG14" s="30">
        <f>'[1]รายได้ อบจ.'!AG9</f>
        <v>742.95196188</v>
      </c>
      <c r="AH14" s="30">
        <f>'[1]รายได้ อบจ.'!AH9</f>
        <v>835.86800027000015</v>
      </c>
      <c r="AI14" s="30">
        <f>'[1]รายได้ อบจ.'!AI9</f>
        <v>752.05841968000004</v>
      </c>
      <c r="AJ14" s="31">
        <f t="shared" si="7"/>
        <v>3131.1676326400002</v>
      </c>
      <c r="AK14" s="30">
        <f>'[1]รายได้ อบจ.'!AK9</f>
        <v>791.78928119</v>
      </c>
      <c r="AL14" s="30">
        <f>'[1]รายได้ อบจ.'!AL9</f>
        <v>902.77640277999978</v>
      </c>
      <c r="AM14" s="30">
        <f>'[1]รายได้ อบจ.'!AM9</f>
        <v>865.65488725</v>
      </c>
      <c r="AN14" s="30">
        <f>'[1]รายได้ อบจ.'!AN9</f>
        <v>841.57600380000008</v>
      </c>
      <c r="AO14" s="31">
        <f t="shared" si="13"/>
        <v>3401.7965750200001</v>
      </c>
      <c r="AP14" s="30">
        <f>'[1]รายได้ อบจ.'!AP9</f>
        <v>740.07346240000015</v>
      </c>
      <c r="AQ14" s="30">
        <f>'[1]รายได้ อบจ.'!AQ9</f>
        <v>786.21407277999981</v>
      </c>
      <c r="AR14" s="30">
        <f>'[1]รายได้ อบจ.'!AR9</f>
        <v>762.44732580000016</v>
      </c>
      <c r="AS14" s="30">
        <f>'[1]รายได้ อบจ.'!AS9</f>
        <v>771.55599522000011</v>
      </c>
      <c r="AT14" s="31">
        <f t="shared" si="10"/>
        <v>3060.2908562000002</v>
      </c>
      <c r="AU14" s="30">
        <f>'[1]รายได้ อบจ.'!AU9</f>
        <v>677.91387668999994</v>
      </c>
      <c r="AV14" s="30">
        <f>'[1]รายได้ อบจ.'!AV9</f>
        <v>799.24146553000026</v>
      </c>
      <c r="AW14" s="30">
        <f>'[1]รายได้ อบจ.'!AW9</f>
        <v>814.25753149999991</v>
      </c>
      <c r="AX14" s="30">
        <f>'[1]รายได้ อบจ.'!AX9</f>
        <v>838.72850961999984</v>
      </c>
      <c r="AY14" s="31">
        <f t="shared" si="9"/>
        <v>3130.1413833399997</v>
      </c>
      <c r="AZ14" s="30">
        <f>'[1]รายได้ อบจ.'!AZ9</f>
        <v>484.74174349999998</v>
      </c>
      <c r="BA14" s="30">
        <f>'[1]รายได้ อบจ.'!BA9</f>
        <v>607.48573635000002</v>
      </c>
      <c r="BB14" s="30">
        <f>'[1]รายได้ อบจ.'!BB9</f>
        <v>683.14228613</v>
      </c>
      <c r="BC14" s="30">
        <f>'[1]รายได้ อบจ.'!BC9</f>
        <v>703.87698334000015</v>
      </c>
      <c r="BD14" s="31">
        <f t="shared" si="11"/>
        <v>2479.2467493200002</v>
      </c>
      <c r="BE14" s="30">
        <f>'[1]รายได้ อบจ.'!BE9</f>
        <v>591.85208153999986</v>
      </c>
      <c r="BF14" s="30">
        <f>'[1]รายได้ อบจ.'!BF9</f>
        <v>634.10225372000002</v>
      </c>
      <c r="BG14" s="30">
        <f>'[1]รายได้ อบจ.'!BG9</f>
        <v>633.21644015300012</v>
      </c>
      <c r="BH14" s="30">
        <f>'[1]รายได้ อบจ.'!BH9</f>
        <v>625.14122250000014</v>
      </c>
      <c r="BI14" s="33">
        <f t="shared" si="0"/>
        <v>2484.3119979130001</v>
      </c>
      <c r="BJ14" s="34">
        <v>364.18829320999998</v>
      </c>
      <c r="BK14" s="34">
        <v>467.25831018000008</v>
      </c>
      <c r="BL14" s="34">
        <v>327.13275916000009</v>
      </c>
      <c r="BM14" s="34">
        <v>1887.381055563</v>
      </c>
      <c r="BN14" s="82">
        <v>3045.9604181129998</v>
      </c>
      <c r="BO14" s="34">
        <v>319.27263684000002</v>
      </c>
      <c r="BP14" s="34">
        <v>333.08214843999991</v>
      </c>
      <c r="BQ14" s="34">
        <v>377.40439241999991</v>
      </c>
      <c r="BR14" s="34">
        <v>287.38323693999996</v>
      </c>
      <c r="BS14" s="116">
        <v>1317.1424146399997</v>
      </c>
    </row>
    <row r="15" spans="1:71">
      <c r="A15" s="29" t="s">
        <v>31</v>
      </c>
      <c r="B15" s="30">
        <f>'[1]รายได้ อบจ.'!B10</f>
        <v>37.93</v>
      </c>
      <c r="C15" s="30">
        <f>'[1]รายได้ อบจ.'!C10</f>
        <v>45.23</v>
      </c>
      <c r="D15" s="30">
        <f>'[1]รายได้ อบจ.'!D10</f>
        <v>46.59</v>
      </c>
      <c r="E15" s="30">
        <f>'[1]รายได้ อบจ.'!E10</f>
        <v>44.16</v>
      </c>
      <c r="F15" s="31">
        <f t="shared" si="1"/>
        <v>173.91</v>
      </c>
      <c r="G15" s="30">
        <f>'[1]รายได้ อบจ.'!G10</f>
        <v>42.1086466</v>
      </c>
      <c r="H15" s="30">
        <f>'[1]รายได้ อบจ.'!H10</f>
        <v>55.095584430000002</v>
      </c>
      <c r="I15" s="30">
        <f>'[1]รายได้ อบจ.'!I10</f>
        <v>56.260379260000008</v>
      </c>
      <c r="J15" s="30">
        <f>'[1]รายได้ อบจ.'!J10</f>
        <v>56.763403650000001</v>
      </c>
      <c r="K15" s="31">
        <f t="shared" si="2"/>
        <v>210.22801393999998</v>
      </c>
      <c r="L15" s="30">
        <f>'[1]รายได้ อบจ.'!L10</f>
        <v>50.078307299999999</v>
      </c>
      <c r="M15" s="30">
        <f>'[1]รายได้ อบจ.'!M10</f>
        <v>59.920884700000002</v>
      </c>
      <c r="N15" s="30">
        <f>'[1]รายได้ อบจ.'!N10</f>
        <v>105.35463733599998</v>
      </c>
      <c r="O15" s="30">
        <f>'[1]รายได้ อบจ.'!O10</f>
        <v>143.06320892000002</v>
      </c>
      <c r="P15" s="32">
        <f t="shared" si="12"/>
        <v>358.41703825600001</v>
      </c>
      <c r="Q15" s="30">
        <f>'[1]รายได้ อบจ.'!Q10</f>
        <v>76.186220349999999</v>
      </c>
      <c r="R15" s="30">
        <f>'[1]รายได้ อบจ.'!R10</f>
        <v>146.28895646000001</v>
      </c>
      <c r="S15" s="30">
        <f>'[1]รายได้ อบจ.'!S10</f>
        <v>91.58045992000001</v>
      </c>
      <c r="T15" s="30">
        <f>'[1]รายได้ อบจ.'!T10</f>
        <v>164.75143115000003</v>
      </c>
      <c r="U15" s="31">
        <f t="shared" si="4"/>
        <v>478.80706788000003</v>
      </c>
      <c r="V15" s="30">
        <f>'[1]รายได้ อบจ.'!V10</f>
        <v>63.026553629999995</v>
      </c>
      <c r="W15" s="30">
        <f>'[1]รายได้ อบจ.'!W10</f>
        <v>79.031999830000004</v>
      </c>
      <c r="X15" s="30">
        <f>'[1]รายได้ อบจ.'!X10</f>
        <v>93.067629193999991</v>
      </c>
      <c r="Y15" s="30">
        <f>'[1]รายได้ อบจ.'!Y10</f>
        <v>97.910262710000012</v>
      </c>
      <c r="Z15" s="31">
        <f t="shared" si="5"/>
        <v>333.03644536399997</v>
      </c>
      <c r="AA15" s="30">
        <f>'[1]รายได้ อบจ.'!AA10</f>
        <v>94.227080100000009</v>
      </c>
      <c r="AB15" s="30">
        <f>'[1]รายได้ อบจ.'!AB10</f>
        <v>102.66072018</v>
      </c>
      <c r="AC15" s="30">
        <f>'[1]รายได้ อบจ.'!AC10</f>
        <v>122.54581592</v>
      </c>
      <c r="AD15" s="30">
        <f>'[1]รายได้ อบจ.'!AD10</f>
        <v>122.70335070000002</v>
      </c>
      <c r="AE15" s="31">
        <f t="shared" si="6"/>
        <v>442.13696690000006</v>
      </c>
      <c r="AF15" s="30">
        <f>'[1]รายได้ อบจ.'!AF10</f>
        <v>115.41507852999999</v>
      </c>
      <c r="AG15" s="30">
        <f>'[1]รายได้ อบจ.'!AG10</f>
        <v>117.93148954</v>
      </c>
      <c r="AH15" s="30">
        <f>'[1]รายได้ อบจ.'!AH10</f>
        <v>133.21450205000002</v>
      </c>
      <c r="AI15" s="30">
        <f>'[1]รายได้ อบจ.'!AI10</f>
        <v>129.31327422999999</v>
      </c>
      <c r="AJ15" s="31">
        <f t="shared" si="7"/>
        <v>495.87434435</v>
      </c>
      <c r="AK15" s="30">
        <f>'[1]รายได้ อบจ.'!AK10</f>
        <v>134.58582403000003</v>
      </c>
      <c r="AL15" s="30">
        <f>'[1]รายได้ อบจ.'!AL10</f>
        <v>146.08506136299999</v>
      </c>
      <c r="AM15" s="30">
        <f>'[1]รายได้ อบจ.'!AM10</f>
        <v>166.07341592</v>
      </c>
      <c r="AN15" s="30">
        <f>'[1]รายได้ อบจ.'!AN10</f>
        <v>171.00969552999999</v>
      </c>
      <c r="AO15" s="31">
        <f t="shared" si="13"/>
        <v>617.7539968430001</v>
      </c>
      <c r="AP15" s="30">
        <f>'[1]รายได้ อบจ.'!AP10</f>
        <v>152.3628946</v>
      </c>
      <c r="AQ15" s="30">
        <f>'[1]รายได้ อบจ.'!AQ10</f>
        <v>178.361911953</v>
      </c>
      <c r="AR15" s="30">
        <f>'[1]รายได้ อบจ.'!AR10</f>
        <v>197.80417089299999</v>
      </c>
      <c r="AS15" s="30">
        <f>'[1]รายได้ อบจ.'!AS10</f>
        <v>198.64935561100003</v>
      </c>
      <c r="AT15" s="31">
        <f t="shared" si="10"/>
        <v>727.17833305700003</v>
      </c>
      <c r="AU15" s="30">
        <f>'[1]รายได้ อบจ.'!AU10</f>
        <v>185.13398897999997</v>
      </c>
      <c r="AV15" s="30">
        <f>'[1]รายได้ อบจ.'!AV10</f>
        <v>205.38355724299993</v>
      </c>
      <c r="AW15" s="30">
        <f>'[1]รายได้ อบจ.'!AW10</f>
        <v>210.73832021000001</v>
      </c>
      <c r="AX15" s="30">
        <f>'[1]รายได้ อบจ.'!AX10</f>
        <v>218.82680634999997</v>
      </c>
      <c r="AY15" s="31">
        <f t="shared" si="9"/>
        <v>820.08267278299991</v>
      </c>
      <c r="AZ15" s="30">
        <f>'[1]รายได้ อบจ.'!AZ10</f>
        <v>195.52291051000003</v>
      </c>
      <c r="BA15" s="30">
        <f>'[1]รายได้ อบจ.'!BA10</f>
        <v>200.51828361000003</v>
      </c>
      <c r="BB15" s="30">
        <f>'[1]รายได้ อบจ.'!BB10</f>
        <v>204.73479977</v>
      </c>
      <c r="BC15" s="30">
        <f>'[1]รายได้ อบจ.'!BC10</f>
        <v>193.53483571999999</v>
      </c>
      <c r="BD15" s="31">
        <f t="shared" si="11"/>
        <v>794.31082961000016</v>
      </c>
      <c r="BE15" s="30">
        <f>'[1]รายได้ อบจ.'!BE10</f>
        <v>208.84711484000002</v>
      </c>
      <c r="BF15" s="30">
        <f>'[1]รายได้ อบจ.'!BF10</f>
        <v>224.61143676</v>
      </c>
      <c r="BG15" s="30">
        <f>'[1]รายได้ อบจ.'!BG10</f>
        <v>221.02186969000002</v>
      </c>
      <c r="BH15" s="30">
        <f>'[1]รายได้ อบจ.'!BH10</f>
        <v>967.97870300000022</v>
      </c>
      <c r="BI15" s="33">
        <f t="shared" si="0"/>
        <v>1622.4591242900003</v>
      </c>
      <c r="BJ15" s="34">
        <v>139.97573022</v>
      </c>
      <c r="BK15" s="34">
        <v>178.50579536000004</v>
      </c>
      <c r="BL15" s="34">
        <v>125.61474683000002</v>
      </c>
      <c r="BM15" s="34">
        <v>939.51046476000022</v>
      </c>
      <c r="BN15" s="82">
        <v>1383.6067371700003</v>
      </c>
      <c r="BO15" s="34">
        <v>128.58191156999999</v>
      </c>
      <c r="BP15" s="34">
        <v>117.08100128999999</v>
      </c>
      <c r="BQ15" s="34">
        <v>130.60825756999995</v>
      </c>
      <c r="BR15" s="34">
        <v>96.435639609999996</v>
      </c>
      <c r="BS15" s="116">
        <v>472.70681003999994</v>
      </c>
    </row>
    <row r="16" spans="1:71">
      <c r="A16" s="29" t="s">
        <v>32</v>
      </c>
      <c r="B16" s="30">
        <f>'[1]รายได้ อบจ.'!B11</f>
        <v>22.03</v>
      </c>
      <c r="C16" s="30">
        <f>'[1]รายได้ อบจ.'!C11</f>
        <v>45.33</v>
      </c>
      <c r="D16" s="30">
        <f>'[1]รายได้ อบจ.'!D11</f>
        <v>30.91</v>
      </c>
      <c r="E16" s="30">
        <f>'[1]รายได้ อบจ.'!E11</f>
        <v>17.829999999999998</v>
      </c>
      <c r="F16" s="31">
        <f t="shared" si="1"/>
        <v>116.1</v>
      </c>
      <c r="G16" s="30">
        <f>'[1]รายได้ อบจ.'!G11</f>
        <v>25.498210559999993</v>
      </c>
      <c r="H16" s="30">
        <f>'[1]รายได้ อบจ.'!H11</f>
        <v>42.741829430000003</v>
      </c>
      <c r="I16" s="30">
        <f>'[1]รายได้ อบจ.'!I11</f>
        <v>29.473824949999994</v>
      </c>
      <c r="J16" s="30">
        <f>'[1]รายได้ อบจ.'!J11</f>
        <v>20.061651419999997</v>
      </c>
      <c r="K16" s="31">
        <f t="shared" si="2"/>
        <v>117.77551635999998</v>
      </c>
      <c r="L16" s="30">
        <f>'[1]รายได้ อบจ.'!L11</f>
        <v>27.166139869999995</v>
      </c>
      <c r="M16" s="30">
        <f>'[1]รายได้ อบจ.'!M11</f>
        <v>53.403852249999993</v>
      </c>
      <c r="N16" s="30">
        <f>'[1]รายได้ อบจ.'!N11</f>
        <v>40.309804399999997</v>
      </c>
      <c r="O16" s="30">
        <f>'[1]รายได้ อบจ.'!O11</f>
        <v>50.93545486</v>
      </c>
      <c r="P16" s="32">
        <f t="shared" si="12"/>
        <v>171.81525137999998</v>
      </c>
      <c r="Q16" s="30">
        <f>'[1]รายได้ อบจ.'!Q11</f>
        <v>40.431305870000003</v>
      </c>
      <c r="R16" s="30">
        <f>'[1]รายได้ อบจ.'!R11</f>
        <v>64.140938030000001</v>
      </c>
      <c r="S16" s="30">
        <f>'[1]รายได้ อบจ.'!S11</f>
        <v>47.404611020000004</v>
      </c>
      <c r="T16" s="30">
        <f>'[1]รายได้ อบจ.'!T11</f>
        <v>54.695865139999995</v>
      </c>
      <c r="U16" s="31">
        <f t="shared" si="4"/>
        <v>206.67272005999999</v>
      </c>
      <c r="V16" s="30">
        <f>'[1]รายได้ อบจ.'!V11</f>
        <v>41.735649170000002</v>
      </c>
      <c r="W16" s="30">
        <f>'[1]รายได้ อบจ.'!W11</f>
        <v>73.300877839999998</v>
      </c>
      <c r="X16" s="30">
        <f>'[1]รายได้ อบจ.'!X11</f>
        <v>65.604658600000008</v>
      </c>
      <c r="Y16" s="30">
        <f>'[1]รายได้ อบจ.'!Y11</f>
        <v>43.560776970000006</v>
      </c>
      <c r="Z16" s="31">
        <f t="shared" si="5"/>
        <v>224.20196258000001</v>
      </c>
      <c r="AA16" s="30">
        <f>'[1]รายได้ อบจ.'!AA11</f>
        <v>53.741856220000003</v>
      </c>
      <c r="AB16" s="30">
        <f>'[1]รายได้ อบจ.'!AB11</f>
        <v>99.795135999999985</v>
      </c>
      <c r="AC16" s="30">
        <f>'[1]รายได้ อบจ.'!AC11</f>
        <v>68.797068449999998</v>
      </c>
      <c r="AD16" s="30">
        <f>'[1]รายได้ อบจ.'!AD11</f>
        <v>56.168730670000002</v>
      </c>
      <c r="AE16" s="31">
        <f t="shared" si="6"/>
        <v>278.50279133999999</v>
      </c>
      <c r="AF16" s="30">
        <f>'[1]รายได้ อบจ.'!AF11</f>
        <v>63.589812140000006</v>
      </c>
      <c r="AG16" s="30">
        <f>'[1]รายได้ อบจ.'!AG11</f>
        <v>102.79371760999999</v>
      </c>
      <c r="AH16" s="30">
        <f>'[1]รายได้ อบจ.'!AH11</f>
        <v>71.803086239999999</v>
      </c>
      <c r="AI16" s="30">
        <f>'[1]รายได้ อบจ.'!AI11</f>
        <v>62.674319060000002</v>
      </c>
      <c r="AJ16" s="31">
        <f t="shared" si="7"/>
        <v>300.86093504999997</v>
      </c>
      <c r="AK16" s="30">
        <f>'[1]รายได้ อบจ.'!AK11</f>
        <v>65.574508909999992</v>
      </c>
      <c r="AL16" s="30">
        <f>'[1]รายได้ อบจ.'!AL11</f>
        <v>109.77571485999998</v>
      </c>
      <c r="AM16" s="30">
        <f>'[1]รายได้ อบจ.'!AM11</f>
        <v>83.764419349999997</v>
      </c>
      <c r="AN16" s="30">
        <f>'[1]รายได้ อบจ.'!AN11</f>
        <v>71.204424979999985</v>
      </c>
      <c r="AO16" s="31">
        <f t="shared" si="13"/>
        <v>330.31906809999998</v>
      </c>
      <c r="AP16" s="30">
        <f>'[1]รายได้ อบจ.'!AP11</f>
        <v>70.742006980000014</v>
      </c>
      <c r="AQ16" s="30">
        <f>'[1]รายได้ อบจ.'!AQ11</f>
        <v>128.26639501</v>
      </c>
      <c r="AR16" s="30">
        <f>'[1]รายได้ อบจ.'!AR11</f>
        <v>96.673029950000014</v>
      </c>
      <c r="AS16" s="30">
        <f>'[1]รายได้ อบจ.'!AS11</f>
        <v>86.697614119999997</v>
      </c>
      <c r="AT16" s="31">
        <f t="shared" si="10"/>
        <v>382.37904606000006</v>
      </c>
      <c r="AU16" s="30">
        <f>'[1]รายได้ อบจ.'!AU11</f>
        <v>90.62563870999999</v>
      </c>
      <c r="AV16" s="30">
        <f>'[1]รายได้ อบจ.'!AV11</f>
        <v>151.37649420999998</v>
      </c>
      <c r="AW16" s="30">
        <f>'[1]รายได้ อบจ.'!AW11</f>
        <v>112.43339109</v>
      </c>
      <c r="AX16" s="30">
        <f>'[1]รายได้ อบจ.'!AX11</f>
        <v>104.97198632</v>
      </c>
      <c r="AY16" s="31">
        <f t="shared" si="9"/>
        <v>459.40751032999992</v>
      </c>
      <c r="AZ16" s="30">
        <f>'[1]รายได้ อบจ.'!AZ11</f>
        <v>103.53040213</v>
      </c>
      <c r="BA16" s="30">
        <f>'[1]รายได้ อบจ.'!BA11</f>
        <v>187.07344782999999</v>
      </c>
      <c r="BB16" s="30">
        <f>'[1]รายได้ อบจ.'!BB11</f>
        <v>122.89077648000001</v>
      </c>
      <c r="BC16" s="30">
        <f>'[1]รายได้ อบจ.'!BC11</f>
        <v>119.77695918000001</v>
      </c>
      <c r="BD16" s="31">
        <f t="shared" si="11"/>
        <v>533.27158562</v>
      </c>
      <c r="BE16" s="30">
        <f>'[1]รายได้ อบจ.'!BE11</f>
        <v>100.44927805</v>
      </c>
      <c r="BF16" s="30">
        <f>'[1]รายได้ อบจ.'!BF11</f>
        <v>182.34679792000003</v>
      </c>
      <c r="BG16" s="30">
        <f>'[1]รายได้ อบจ.'!BG11</f>
        <v>125.69843267999994</v>
      </c>
      <c r="BH16" s="30">
        <f>'[1]รายได้ อบจ.'!BH11</f>
        <v>118.72554400000001</v>
      </c>
      <c r="BI16" s="33">
        <f t="shared" si="0"/>
        <v>527.22005265000007</v>
      </c>
      <c r="BJ16" s="34">
        <v>84.931846132999993</v>
      </c>
      <c r="BK16" s="34">
        <v>145.18201815000003</v>
      </c>
      <c r="BL16" s="34">
        <v>45.993980300000004</v>
      </c>
      <c r="BM16" s="34">
        <v>661.45946095299985</v>
      </c>
      <c r="BN16" s="82">
        <v>937.56730553599982</v>
      </c>
      <c r="BO16" s="34">
        <v>21.620887969999998</v>
      </c>
      <c r="BP16" s="34">
        <v>22.909754539999998</v>
      </c>
      <c r="BQ16" s="34">
        <v>20.162903109999998</v>
      </c>
      <c r="BR16" s="34">
        <v>8.5639959999999995</v>
      </c>
      <c r="BS16" s="116">
        <v>73.257541619999998</v>
      </c>
    </row>
    <row r="17" spans="1:71">
      <c r="A17" s="22" t="s">
        <v>33</v>
      </c>
      <c r="B17" s="35">
        <f>SUM(B18:B22)</f>
        <v>1580.5200000000002</v>
      </c>
      <c r="C17" s="36">
        <f>SUM(C18:C22)</f>
        <v>1773.48</v>
      </c>
      <c r="D17" s="36">
        <f>SUM(D18:D22)</f>
        <v>1718.43</v>
      </c>
      <c r="E17" s="36">
        <f>SUM(E18:E22)</f>
        <v>2197.0099999999998</v>
      </c>
      <c r="F17" s="18">
        <f t="shared" si="1"/>
        <v>7269.4400000000005</v>
      </c>
      <c r="G17" s="35">
        <f>SUM(G18:G22)</f>
        <v>1862.9258294999997</v>
      </c>
      <c r="H17" s="36">
        <f>SUM(H18:H22)</f>
        <v>1945.75123617388</v>
      </c>
      <c r="I17" s="36">
        <f>SUM(I18:I22)</f>
        <v>1582.8113299700003</v>
      </c>
      <c r="J17" s="36">
        <f>SUM(J18:J22)</f>
        <v>3434.1520772539948</v>
      </c>
      <c r="K17" s="18">
        <f t="shared" si="2"/>
        <v>8825.640472897876</v>
      </c>
      <c r="L17" s="35">
        <f>SUM(L18:L22)</f>
        <v>1369.2236581699999</v>
      </c>
      <c r="M17" s="36">
        <f>SUM(M18:M22)</f>
        <v>1534.3630965700002</v>
      </c>
      <c r="N17" s="36">
        <f>SUM(N18:N22)</f>
        <v>3267.1177126930002</v>
      </c>
      <c r="O17" s="36">
        <f>SUM(O18:O22)</f>
        <v>2337.0585533920002</v>
      </c>
      <c r="P17" s="18">
        <f t="shared" ref="P17:P44" si="14">SUM(L17:O17)</f>
        <v>8507.7630208250011</v>
      </c>
      <c r="Q17" s="35">
        <f>SUM(Q18:Q22)</f>
        <v>1475.5763032799998</v>
      </c>
      <c r="R17" s="36">
        <f>SUM(R18:R22)</f>
        <v>1884.0957328259999</v>
      </c>
      <c r="S17" s="36">
        <f>SUM(S18:S22)</f>
        <v>1786.365182843</v>
      </c>
      <c r="T17" s="36">
        <f>SUM(T18:T22)</f>
        <v>4074.57988295</v>
      </c>
      <c r="U17" s="18">
        <f t="shared" si="4"/>
        <v>9220.617101898999</v>
      </c>
      <c r="V17" s="35">
        <f>SUM(V18:V22)</f>
        <v>1605.5551627120001</v>
      </c>
      <c r="W17" s="36">
        <f>SUM(W18:W22)</f>
        <v>2017.9681167950002</v>
      </c>
      <c r="X17" s="36">
        <f>SUM(X18:X22)</f>
        <v>1728.41293593</v>
      </c>
      <c r="Y17" s="36">
        <f>SUM(Y18:Y22)</f>
        <v>2983.3609829013317</v>
      </c>
      <c r="Z17" s="18">
        <f t="shared" si="5"/>
        <v>8335.2971983383322</v>
      </c>
      <c r="AA17" s="35">
        <f>SUM(AA18:AA22)</f>
        <v>2024.6955838020001</v>
      </c>
      <c r="AB17" s="36">
        <f>SUM(AB18:AB22)</f>
        <v>2447.0685352619998</v>
      </c>
      <c r="AC17" s="36">
        <f>SUM(AC18:AC22)</f>
        <v>2228.7755078090004</v>
      </c>
      <c r="AD17" s="36">
        <f>SUM(AD18:AD22)</f>
        <v>3515.2771650550008</v>
      </c>
      <c r="AE17" s="18">
        <f t="shared" si="6"/>
        <v>10215.816791928</v>
      </c>
      <c r="AF17" s="37">
        <f>SUM(AF18:AF22)</f>
        <v>2200.1416589505002</v>
      </c>
      <c r="AG17" s="37">
        <f>SUM(AG18:AG22)</f>
        <v>2723.8417575095</v>
      </c>
      <c r="AH17" s="37">
        <f>SUM(AH18:AH22)</f>
        <v>2301.6285128425002</v>
      </c>
      <c r="AI17" s="38">
        <f>SUM(AI18:AI22)</f>
        <v>3792.1604570895001</v>
      </c>
      <c r="AJ17" s="18">
        <f t="shared" si="7"/>
        <v>11017.772386392</v>
      </c>
      <c r="AK17" s="37">
        <f>SUM(AK18:AK22)</f>
        <v>2633.2180527524997</v>
      </c>
      <c r="AL17" s="37">
        <f>SUM(AL18:AL22)</f>
        <v>3256.7744077174993</v>
      </c>
      <c r="AM17" s="37">
        <f>SUM(AM18:AM22)</f>
        <v>3174.5979659</v>
      </c>
      <c r="AN17" s="38">
        <f>SUM(AN18:AN22)</f>
        <v>3811.5192157319993</v>
      </c>
      <c r="AO17" s="18">
        <f t="shared" si="13"/>
        <v>12876.109642101999</v>
      </c>
      <c r="AP17" s="37">
        <f>SUM(AP18:AP22)</f>
        <v>2643.0193215850004</v>
      </c>
      <c r="AQ17" s="37">
        <f>SUM(AQ18:AQ22)</f>
        <v>4086.2931677419997</v>
      </c>
      <c r="AR17" s="37">
        <f>SUM(AR18:AR22)</f>
        <v>2505.3200506319995</v>
      </c>
      <c r="AS17" s="38">
        <f>SUM(AS18:AS22)</f>
        <v>3356.20948192272</v>
      </c>
      <c r="AT17" s="18">
        <f>SUM(AP17:AS17)</f>
        <v>12590.842021881719</v>
      </c>
      <c r="AU17" s="37">
        <f>SUM(AU18:AU22)</f>
        <v>3645.2933485560002</v>
      </c>
      <c r="AV17" s="37">
        <f>SUM(AV18:AV22)</f>
        <v>3228.034384073102</v>
      </c>
      <c r="AW17" s="37">
        <f>SUM(AW18:AW22)</f>
        <v>2573.9661122060006</v>
      </c>
      <c r="AX17" s="38">
        <f>SUM(AX18:AX22)</f>
        <v>3884.1902111399995</v>
      </c>
      <c r="AY17" s="18">
        <f t="shared" si="9"/>
        <v>13331.484055975103</v>
      </c>
      <c r="AZ17" s="37">
        <f>SUM(AZ18:AZ22)</f>
        <v>2797.3613511890003</v>
      </c>
      <c r="BA17" s="37">
        <f>SUM(BA18:BA22)</f>
        <v>3976.3961870750004</v>
      </c>
      <c r="BB17" s="37">
        <f>SUM(BB18:BB22)</f>
        <v>2947.7520507609993</v>
      </c>
      <c r="BC17" s="38">
        <f>SUM(BC18:BC22)</f>
        <v>4176.1598688469994</v>
      </c>
      <c r="BD17" s="18">
        <f>SUM(AZ17:BC17)</f>
        <v>13897.669457871998</v>
      </c>
      <c r="BE17" s="37">
        <f>SUM(BE18:BE22)</f>
        <v>3313.9280141617119</v>
      </c>
      <c r="BF17" s="37">
        <f>SUM(BF18:BF22)</f>
        <v>4364.7412589266796</v>
      </c>
      <c r="BG17" s="37">
        <f>SUM(BG18:BG22)</f>
        <v>4353.0939624791317</v>
      </c>
      <c r="BH17" s="39">
        <f>SUM(BH18:BH22)</f>
        <v>6123.0453756450679</v>
      </c>
      <c r="BI17" s="28">
        <f t="shared" si="0"/>
        <v>18154.808611212589</v>
      </c>
      <c r="BJ17" s="37">
        <v>1956.1559975000002</v>
      </c>
      <c r="BK17" s="37">
        <v>2749.8421915260005</v>
      </c>
      <c r="BL17" s="37">
        <v>2146.0918185890005</v>
      </c>
      <c r="BM17" s="37">
        <v>26137.565917987999</v>
      </c>
      <c r="BN17" s="82">
        <v>32989.655925603001</v>
      </c>
      <c r="BO17" s="37">
        <v>1495.8724654800003</v>
      </c>
      <c r="BP17" s="37">
        <v>2290.0952732599999</v>
      </c>
      <c r="BQ17" s="37">
        <v>1352.65567463</v>
      </c>
      <c r="BR17" s="37">
        <v>1929.4320516050002</v>
      </c>
      <c r="BS17" s="115">
        <v>7068.0554649750002</v>
      </c>
    </row>
    <row r="18" spans="1:71">
      <c r="A18" s="40" t="s">
        <v>34</v>
      </c>
      <c r="B18" s="41">
        <f>'[1]รายได้ อบจ.'!B13+'[1]รายได้ เทศบาล'!B19+'[1]รายได้ กทม.'!B13+'[1]รายได้ พัทยา'!B14</f>
        <v>571.20000000000005</v>
      </c>
      <c r="C18" s="41">
        <f>'[1]รายได้ อบจ.'!C13+'[1]รายได้ เทศบาล'!C19+'[1]รายได้ กทม.'!C13+'[1]รายได้ พัทยา'!C14</f>
        <v>647.53</v>
      </c>
      <c r="D18" s="41">
        <f>'[1]รายได้ อบจ.'!D13+'[1]รายได้ เทศบาล'!D19+'[1]รายได้ กทม.'!D13+'[1]รายได้ พัทยา'!D14</f>
        <v>581.1</v>
      </c>
      <c r="E18" s="41">
        <f>'[1]รายได้ อบจ.'!E13+'[1]รายได้ เทศบาล'!E19+'[1]รายได้ กทม.'!E13+'[1]รายได้ พัทยา'!E14</f>
        <v>598.80999999999995</v>
      </c>
      <c r="F18" s="31">
        <f t="shared" si="1"/>
        <v>2398.64</v>
      </c>
      <c r="G18" s="41">
        <f>'[1]รายได้ อบจ.'!G13+'[1]รายได้ เทศบาล'!G19+'[1]รายได้ กทม.'!G13+'[1]รายได้ พัทยา'!G14</f>
        <v>752.34777506</v>
      </c>
      <c r="H18" s="41">
        <f>'[1]รายได้ อบจ.'!H13+'[1]รายได้ เทศบาล'!H19+'[1]รายได้ กทม.'!H13+'[1]รายได้ พัทยา'!H14</f>
        <v>711.51240767387992</v>
      </c>
      <c r="I18" s="41">
        <f>'[1]รายได้ อบจ.'!I13+'[1]รายได้ เทศบาล'!I19+'[1]รายได้ กทม.'!I13+'[1]รายได้ พัทยา'!I14</f>
        <v>738.61361413999998</v>
      </c>
      <c r="J18" s="41">
        <f>'[1]รายได้ อบจ.'!J13+'[1]รายได้ เทศบาล'!J19+'[1]รายได้ กทม.'!J13+'[1]รายได้ พัทยา'!J14</f>
        <v>2123.17983228</v>
      </c>
      <c r="K18" s="31">
        <f t="shared" si="2"/>
        <v>4325.6536291538796</v>
      </c>
      <c r="L18" s="41">
        <f>'[1]รายได้ อบจ.'!L13+'[1]รายได้ เทศบาล'!L19+'[1]รายได้ กทม.'!L13+'[1]รายได้ พัทยา'!L14</f>
        <v>622.71943722000003</v>
      </c>
      <c r="M18" s="41">
        <f>'[1]รายได้ อบจ.'!M13+'[1]รายได้ เทศบาล'!M19+'[1]รายได้ กทม.'!M13+'[1]รายได้ พัทยา'!M14</f>
        <v>673.27438115000007</v>
      </c>
      <c r="N18" s="41">
        <f>'[1]รายได้ อบจ.'!N13+'[1]รายได้ เทศบาล'!N19+'[1]รายได้ กทม.'!N13+'[1]รายได้ พัทยา'!N14</f>
        <v>565.18355772299992</v>
      </c>
      <c r="O18" s="41">
        <f>'[1]รายได้ อบจ.'!O13+'[1]รายได้ เทศบาล'!O19+'[1]รายได้ กทม.'!O13+'[1]รายได้ พัทยา'!O14</f>
        <v>703.80078488200002</v>
      </c>
      <c r="P18" s="18">
        <f t="shared" si="14"/>
        <v>2564.9781609749998</v>
      </c>
      <c r="Q18" s="41">
        <f>'[1]รายได้ อบจ.'!Q13+'[1]รายได้ เทศบาล'!Q19+'[1]รายได้ กทม.'!Q13+'[1]รายได้ พัทยา'!Q14</f>
        <v>660.05159710999999</v>
      </c>
      <c r="R18" s="41">
        <f>'[1]รายได้ อบจ.'!R13+'[1]รายได้ เทศบาล'!R19+'[1]รายได้ กทม.'!R13+'[1]รายได้ พัทยา'!R14</f>
        <v>717.73543223000001</v>
      </c>
      <c r="S18" s="41">
        <f>'[1]รายได้ อบจ.'!S13+'[1]รายได้ เทศบาล'!S19+'[1]รายได้ กทม.'!S13+'[1]รายได้ พัทยา'!S14</f>
        <v>692.67910618999997</v>
      </c>
      <c r="T18" s="41">
        <f>'[1]รายได้ อบจ.'!T13+'[1]รายได้ เทศบาล'!T19+'[1]รายได้ กทม.'!T13+'[1]รายได้ พัทยา'!T14</f>
        <v>1206.68330603</v>
      </c>
      <c r="U18" s="31">
        <f t="shared" si="4"/>
        <v>3277.14944156</v>
      </c>
      <c r="V18" s="41">
        <f>'[1]รายได้ อบจ.'!V13+'[1]รายได้ เทศบาล'!V19+'[1]รายได้ กทม.'!V13+'[1]รายได้ พัทยา'!V14</f>
        <v>671.5108622219999</v>
      </c>
      <c r="W18" s="41">
        <f>'[1]รายได้ อบจ.'!W13+'[1]รายได้ เทศบาล'!W19+'[1]รายได้ กทม.'!W13+'[1]รายได้ พัทยา'!W14</f>
        <v>765.09475654000005</v>
      </c>
      <c r="X18" s="41">
        <f>'[1]รายได้ อบจ.'!X13+'[1]รายได้ เทศบาล'!X19+'[1]รายได้ กทม.'!X13+'[1]รายได้ พัทยา'!X14</f>
        <v>674.65169163999997</v>
      </c>
      <c r="Y18" s="41">
        <f>'[1]รายได้ อบจ.'!Y13+'[1]รายได้ เทศบาล'!Y19+'[1]รายได้ กทม.'!Y13+'[1]รายได้ พัทยา'!Y14</f>
        <v>723.0056422813318</v>
      </c>
      <c r="Z18" s="31">
        <f t="shared" si="5"/>
        <v>2834.2629526833316</v>
      </c>
      <c r="AA18" s="41">
        <f>'[1]รายได้ อบจ.'!AA13+'[1]รายได้ เทศบาล'!AA19+'[1]รายได้ กทม.'!AA13+'[1]รายได้ พัทยา'!AA14</f>
        <v>767.23395937200007</v>
      </c>
      <c r="AB18" s="41">
        <f>'[1]รายได้ อบจ.'!AB13+'[1]รายได้ เทศบาล'!AB19+'[1]รายได้ กทม.'!AB13+'[1]รายได้ พัทยา'!AB14</f>
        <v>902.66357652200008</v>
      </c>
      <c r="AC18" s="41">
        <f>'[1]รายได้ อบจ.'!AC13+'[1]รายได้ เทศบาล'!AC19+'[1]รายได้ กทม.'!AC13+'[1]รายได้ พัทยา'!AC14</f>
        <v>844.24626819200012</v>
      </c>
      <c r="AD18" s="41">
        <f>'[1]รายได้ อบจ.'!AD13+'[1]รายได้ เทศบาล'!AD19+'[1]รายได้ กทม.'!AD13+'[1]รายได้ พัทยา'!AD14</f>
        <v>1037.274996055</v>
      </c>
      <c r="AE18" s="31">
        <f t="shared" si="6"/>
        <v>3551.4188001410002</v>
      </c>
      <c r="AF18" s="41">
        <f>'[1]รายได้ อบจ.'!AF13+'[1]รายได้ เทศบาล'!AF19+'[1]รายได้ กทม.'!AF13+'[1]รายได้ พัทยา'!AF14</f>
        <v>781.6173109975</v>
      </c>
      <c r="AG18" s="41">
        <f>'[1]รายได้ อบจ.'!AG13+'[1]รายได้ เทศบาล'!AG19+'[1]รายได้ กทม.'!AG13+'[1]รายได้ พัทยา'!AG14</f>
        <v>863.43068118949998</v>
      </c>
      <c r="AH18" s="41">
        <f>'[1]รายได้ อบจ.'!AH13+'[1]รายได้ เทศบาล'!AH19+'[1]รายได้ กทม.'!AH13+'[1]รายได้ พัทยา'!AH14</f>
        <v>822.35305288950008</v>
      </c>
      <c r="AI18" s="41">
        <f>'[1]รายได้ อบจ.'!AI13+'[1]รายได้ เทศบาล'!AI19+'[1]รายได้ กทม.'!AI13+'[1]รายได้ พัทยา'!AI14</f>
        <v>941.88989361950019</v>
      </c>
      <c r="AJ18" s="31">
        <f t="shared" si="7"/>
        <v>3409.290938696</v>
      </c>
      <c r="AK18" s="41">
        <f>'[1]รายได้ อบจ.'!AK13+'[1]รายได้ เทศบาล'!AK19+'[1]รายได้ กทม.'!AK13+'[1]รายได้ พัทยา'!AK14</f>
        <v>862.16449214499994</v>
      </c>
      <c r="AL18" s="41">
        <f>'[1]รายได้ อบจ.'!AL13+'[1]รายได้ เทศบาล'!AL19+'[1]รายได้ กทม.'!AL13+'[1]รายได้ พัทยา'!AL14</f>
        <v>935.8342618449999</v>
      </c>
      <c r="AM18" s="41">
        <f>'[1]รายได้ อบจ.'!AM13+'[1]รายได้ เทศบาล'!AM19+'[1]รายได้ กทม.'!AM13+'[1]รายได้ พัทยา'!AM14</f>
        <v>889.14170105200003</v>
      </c>
      <c r="AN18" s="41">
        <f>'[1]รายได้ อบจ.'!AN13+'[1]รายได้ เทศบาล'!AN19+'[1]รายได้ กทม.'!AN13+'[1]รายได้ พัทยา'!AN14</f>
        <v>1036.9730647719998</v>
      </c>
      <c r="AO18" s="31">
        <f t="shared" si="13"/>
        <v>3724.1135198139996</v>
      </c>
      <c r="AP18" s="41">
        <f>'[1]รายได้ อบจ.'!AP13+'[1]รายได้ เทศบาล'!AP19+'[1]รายได้ กทม.'!AP13+'[1]รายได้ พัทยา'!AP14</f>
        <v>1009.0223281950002</v>
      </c>
      <c r="AQ18" s="41">
        <f>'[1]รายได้ อบจ.'!AQ13+'[1]รายได้ เทศบาล'!AQ19+'[1]รายได้ กทม.'!AQ13+'[1]รายได้ พัทยา'!AQ14</f>
        <v>1295.45817777</v>
      </c>
      <c r="AR18" s="41">
        <f>'[1]รายได้ อบจ.'!AR13+'[1]รายได้ เทศบาล'!AR19+'[1]รายได้ กทม.'!AR13+'[1]รายได้ พัทยา'!AR14</f>
        <v>1094.8298645119999</v>
      </c>
      <c r="AS18" s="41">
        <f>'[1]รายได้ อบจ.'!AS13+'[1]รายได้ เทศบาล'!AS19+'[1]รายได้ กทม.'!AS13+'[1]รายได้ พัทยา'!AS14</f>
        <v>1092.6816141757199</v>
      </c>
      <c r="AT18" s="31">
        <f t="shared" si="10"/>
        <v>4491.99198465272</v>
      </c>
      <c r="AU18" s="41">
        <f>'[1]รายได้ อบจ.'!AU13+'[1]รายได้ เทศบาล'!AU19+'[1]รายได้ กทม.'!AU13+'[1]รายได้ พัทยา'!AU14</f>
        <v>1108.39785478</v>
      </c>
      <c r="AV18" s="41">
        <f>'[1]รายได้ อบจ.'!AV13+'[1]รายได้ เทศบาล'!AV19+'[1]รายได้ กทม.'!AV13+'[1]รายได้ พัทยา'!AV14</f>
        <v>1256.0293684431019</v>
      </c>
      <c r="AW18" s="41">
        <f>'[1]รายได้ อบจ.'!AW13+'[1]รายได้ เทศบาล'!AW19+'[1]รายได้ กทม.'!AW13+'[1]รายได้ พัทยา'!AW14</f>
        <v>1168.6328420920001</v>
      </c>
      <c r="AX18" s="41">
        <f>'[1]รายได้ อบจ.'!AX13+'[1]รายได้ เทศบาล'!AX19+'[1]รายได้ กทม.'!AX13+'[1]รายได้ พัทยา'!AX14</f>
        <v>1366.9467415319998</v>
      </c>
      <c r="AY18" s="31">
        <f t="shared" si="9"/>
        <v>4900.0068068471019</v>
      </c>
      <c r="AZ18" s="41">
        <f>'[1]รายได้ อบจ.'!AZ13+'[1]รายได้ เทศบาล'!AZ19+'[1]รายได้ กทม.'!AZ13+'[1]รายได้ พัทยา'!AZ14</f>
        <v>1073.1707435010001</v>
      </c>
      <c r="BA18" s="41">
        <f>'[1]รายได้ อบจ.'!BA13+'[1]รายได้ เทศบาล'!BA19+'[1]รายได้ กทม.'!BA13+'[1]รายได้ พัทยา'!BA14</f>
        <v>1304.6439183919999</v>
      </c>
      <c r="BB18" s="41">
        <f>'[1]รายได้ อบจ.'!BB13+'[1]รายได้ เทศบาล'!BB19+'[1]รายได้ กทม.'!BB13+'[1]รายได้ พัทยา'!BB14</f>
        <v>1167.7811396719999</v>
      </c>
      <c r="BC18" s="41">
        <f>'[1]รายได้ อบจ.'!BC13+'[1]รายได้ เทศบาล'!BC19+'[1]รายได้ กทม.'!BC13+'[1]รายได้ พัทยา'!BC14</f>
        <v>1322.521817822</v>
      </c>
      <c r="BD18" s="31">
        <f t="shared" si="11"/>
        <v>4868.1176193869996</v>
      </c>
      <c r="BE18" s="41">
        <f>'[1]รายได้ อบจ.'!BE13+'[1]รายได้ เทศบาล'!BE19+'[1]รายได้ กทม.'!BE13+'[1]รายได้ พัทยา'!BE14</f>
        <v>1614.0716622804</v>
      </c>
      <c r="BF18" s="41">
        <f>'[1]รายได้ อบจ.'!BF13+'[1]รายได้ เทศบาล'!BF19+'[1]รายได้ กทม.'!BF13+'[1]รายได้ พัทยา'!BF14</f>
        <v>1878.4448912702001</v>
      </c>
      <c r="BG18" s="41">
        <f>'[1]รายได้ อบจ.'!BG13+'[1]รายได้ เทศบาล'!BG19+'[1]รายได้ กทม.'!BG13+'[1]รายได้ พัทยา'!BG14</f>
        <v>1613.6881211240398</v>
      </c>
      <c r="BH18" s="41">
        <f>'[1]รายได้ อบจ.'!BH13+'[1]รายได้ เทศบาล'!BH19+'[1]รายได้ กทม.'!BH13+'[1]รายได้ พัทยา'!BH14</f>
        <v>1895.3420111443199</v>
      </c>
      <c r="BI18" s="33">
        <f t="shared" si="0"/>
        <v>7001.5466858189602</v>
      </c>
      <c r="BJ18" s="42">
        <v>930.87820129000022</v>
      </c>
      <c r="BK18" s="42">
        <v>1229.8697016100004</v>
      </c>
      <c r="BL18" s="42">
        <v>968.3594672700001</v>
      </c>
      <c r="BM18" s="34">
        <v>76.420649780000005</v>
      </c>
      <c r="BN18" s="82">
        <v>3205.5280199500007</v>
      </c>
      <c r="BO18" s="42">
        <v>709.7429215300001</v>
      </c>
      <c r="BP18" s="42">
        <v>1008.2488417599999</v>
      </c>
      <c r="BQ18" s="42">
        <v>653.80106122999996</v>
      </c>
      <c r="BR18" s="34">
        <v>696.13476920300013</v>
      </c>
      <c r="BS18" s="116">
        <v>3067.9275937230004</v>
      </c>
    </row>
    <row r="19" spans="1:71">
      <c r="A19" s="40" t="s">
        <v>35</v>
      </c>
      <c r="B19" s="41">
        <f>'[1]รายได้ อบจ.'!B14+'[1]รายได้ เทศบาล'!B20+'[1]รายได้ กทม.'!B14+'[1]รายได้ พัทยา'!B15</f>
        <v>706.55000000000007</v>
      </c>
      <c r="C19" s="41">
        <f>'[1]รายได้ อบจ.'!C14+'[1]รายได้ เทศบาล'!C20+'[1]รายได้ กทม.'!C14+'[1]รายได้ พัทยา'!C15</f>
        <v>733.33999999999992</v>
      </c>
      <c r="D19" s="41">
        <f>'[1]รายได้ อบจ.'!D14+'[1]รายได้ เทศบาล'!D20+'[1]รายได้ กทม.'!D14+'[1]รายได้ พัทยา'!D15</f>
        <v>721.02</v>
      </c>
      <c r="E19" s="41">
        <f>'[1]รายได้ อบจ.'!E14+'[1]รายได้ เทศบาล'!E20+'[1]รายได้ กทม.'!E14+'[1]รายได้ พัทยา'!E15</f>
        <v>1066.56</v>
      </c>
      <c r="F19" s="31">
        <f t="shared" si="1"/>
        <v>3227.47</v>
      </c>
      <c r="G19" s="41">
        <f>'[1]รายได้ อบจ.'!G14+'[1]รายได้ เทศบาล'!G20+'[1]รายได้ กทม.'!G14+'[1]รายได้ พัทยา'!G15</f>
        <v>716.62020834999998</v>
      </c>
      <c r="H19" s="41">
        <f>'[1]รายได้ อบจ.'!H14+'[1]รายได้ เทศบาล'!H20+'[1]รายได้ กทม.'!H14+'[1]รายได้ พัทยา'!H15</f>
        <v>723.40379865</v>
      </c>
      <c r="I19" s="41">
        <f>'[1]รายได้ อบจ.'!I14+'[1]รายได้ เทศบาล'!I20+'[1]รายได้ กทม.'!I14+'[1]รายได้ พัทยา'!I15</f>
        <v>543.68606968000006</v>
      </c>
      <c r="J19" s="41">
        <f>'[1]รายได้ อบจ.'!J14+'[1]รายได้ เทศบาล'!J20+'[1]รายได้ กทม.'!J14+'[1]รายได้ พัทยา'!J15</f>
        <v>666.50763027000005</v>
      </c>
      <c r="K19" s="31">
        <f t="shared" si="2"/>
        <v>2650.2177069499999</v>
      </c>
      <c r="L19" s="41">
        <f>'[1]รายได้ อบจ.'!L14+'[1]รายได้ เทศบาล'!L20+'[1]รายได้ กทม.'!L14+'[1]รายได้ พัทยา'!L15</f>
        <v>461.05091913000001</v>
      </c>
      <c r="M19" s="41">
        <f>'[1]รายได้ อบจ.'!M14+'[1]รายได้ เทศบาล'!M20+'[1]รายได้ กทม.'!M14+'[1]รายได้ พัทยา'!M15</f>
        <v>501.49769126000007</v>
      </c>
      <c r="N19" s="41">
        <f>'[1]รายได้ อบจ.'!N14+'[1]รายได้ เทศบาล'!N20+'[1]รายได้ กทม.'!N14+'[1]รายได้ พัทยา'!N15</f>
        <v>433.17024672999997</v>
      </c>
      <c r="O19" s="41">
        <f>'[1]รายได้ อบจ.'!O14+'[1]รายได้ เทศบาล'!O20+'[1]รายได้ กทม.'!O14+'[1]รายได้ พัทยา'!O15</f>
        <v>737.40892053000016</v>
      </c>
      <c r="P19" s="18">
        <f t="shared" si="14"/>
        <v>2133.1277776500001</v>
      </c>
      <c r="Q19" s="41">
        <f>'[1]รายได้ อบจ.'!Q14+'[1]รายได้ เทศบาล'!Q20+'[1]รายได้ กทม.'!Q14+'[1]รายได้ พัทยา'!Q15</f>
        <v>363.01370575999999</v>
      </c>
      <c r="R19" s="41">
        <f>'[1]รายได้ อบจ.'!R14+'[1]รายได้ เทศบาล'!R20+'[1]รายได้ กทม.'!R14+'[1]รายได้ พัทยา'!R15</f>
        <v>577.512394546</v>
      </c>
      <c r="S19" s="41">
        <f>'[1]รายได้ อบจ.'!S14+'[1]รายได้ เทศบาล'!S20+'[1]รายได้ กทม.'!S14+'[1]รายได้ พัทยา'!S15</f>
        <v>493.76493618299997</v>
      </c>
      <c r="T19" s="41">
        <f>'[1]รายได้ อบจ.'!T14+'[1]รายได้ เทศบาล'!T20+'[1]รายได้ กทม.'!T14+'[1]รายได้ พัทยา'!T15</f>
        <v>1300.0276557</v>
      </c>
      <c r="U19" s="31">
        <f t="shared" si="4"/>
        <v>2734.3186921890001</v>
      </c>
      <c r="V19" s="41">
        <f>'[1]รายได้ อบจ.'!V14+'[1]รายได้ เทศบาล'!V20+'[1]รายได้ กทม.'!V14+'[1]รายได้ พัทยา'!V15</f>
        <v>583.87801880999996</v>
      </c>
      <c r="W19" s="41">
        <f>'[1]รายได้ อบจ.'!W14+'[1]รายได้ เทศบาล'!W20+'[1]รายได้ กทม.'!W14+'[1]รายได้ พัทยา'!W15</f>
        <v>865.08916575500007</v>
      </c>
      <c r="X19" s="41">
        <f>'[1]รายได้ อบจ.'!X14+'[1]รายได้ เทศบาล'!X20+'[1]รายได้ กทม.'!X14+'[1]รายได้ พัทยา'!X15</f>
        <v>665.81604034999998</v>
      </c>
      <c r="Y19" s="41">
        <f>'[1]รายได้ อบจ.'!Y14+'[1]รายได้ เทศบาล'!Y20+'[1]รายได้ กทม.'!Y14+'[1]รายได้ พัทยา'!Y15</f>
        <v>982.14068760999999</v>
      </c>
      <c r="Z19" s="31">
        <f t="shared" si="5"/>
        <v>3096.9239125250001</v>
      </c>
      <c r="AA19" s="41">
        <f>'[1]รายได้ อบจ.'!AA14+'[1]รายได้ เทศบาล'!AA20+'[1]รายได้ กทม.'!AA14+'[1]รายได้ พัทยา'!AA15</f>
        <v>758.85906145000001</v>
      </c>
      <c r="AB19" s="41">
        <f>'[1]รายได้ อบจ.'!AB14+'[1]รายได้ เทศบาล'!AB20+'[1]รายได้ กทม.'!AB14+'[1]รายได้ พัทยา'!AB15</f>
        <v>1139.6053972499999</v>
      </c>
      <c r="AC19" s="41">
        <f>'[1]รายได้ อบจ.'!AC14+'[1]รายได้ เทศบาล'!AC20+'[1]รายได้ กทม.'!AC14+'[1]รายได้ พัทยา'!AC15</f>
        <v>945.91976765699997</v>
      </c>
      <c r="AD19" s="41">
        <f>'[1]รายได้ อบจ.'!AD14+'[1]รายได้ เทศบาล'!AD20+'[1]รายได้ กทม.'!AD14+'[1]รายได้ พัทยา'!AD15</f>
        <v>1572.3313981600002</v>
      </c>
      <c r="AE19" s="31">
        <f t="shared" si="6"/>
        <v>4416.7156245169999</v>
      </c>
      <c r="AF19" s="41">
        <f>'[1]รายได้ อบจ.'!AF14+'[1]รายได้ เทศบาล'!AF20+'[1]รายได้ กทม.'!AF14+'[1]รายได้ พัทยา'!AF15</f>
        <v>836.92991546299993</v>
      </c>
      <c r="AG19" s="41">
        <f>'[1]รายได้ อบจ.'!AG14+'[1]รายได้ เทศบาล'!AG20+'[1]รายได้ กทม.'!AG14+'[1]รายได้ พัทยา'!AG15</f>
        <v>1320.75795868</v>
      </c>
      <c r="AH19" s="41">
        <f>'[1]รายได้ อบจ.'!AH14+'[1]รายได้ เทศบาล'!AH20+'[1]รายได้ กทม.'!AH14+'[1]รายได้ พัทยา'!AH15</f>
        <v>990.34997103299997</v>
      </c>
      <c r="AI19" s="41">
        <f>'[1]รายได้ อบจ.'!AI14+'[1]รายได้ เทศบาล'!AI20+'[1]รายได้ กทม.'!AI14+'[1]รายได้ พัทยา'!AI15</f>
        <v>1392.7358493499999</v>
      </c>
      <c r="AJ19" s="31">
        <f t="shared" si="7"/>
        <v>4540.7736945259994</v>
      </c>
      <c r="AK19" s="41">
        <f>'[1]รายได้ อบจ.'!AK14+'[1]รายได้ เทศบาล'!AK20+'[1]รายได้ กทม.'!AK14+'[1]รายได้ พัทยา'!AK15</f>
        <v>916.96526254749983</v>
      </c>
      <c r="AL19" s="41">
        <f>'[1]รายได้ อบจ.'!AL14+'[1]รายได้ เทศบาล'!AL20+'[1]รายได้ กทม.'!AL14+'[1]รายได้ พัทยา'!AL15</f>
        <v>1147.7821131324999</v>
      </c>
      <c r="AM19" s="41">
        <f>'[1]รายได้ อบจ.'!AM14+'[1]รายได้ เทศบาล'!AM20+'[1]รายได้ กทม.'!AM14+'[1]รายได้ พัทยา'!AM15</f>
        <v>995.06386618800002</v>
      </c>
      <c r="AN19" s="41">
        <f>'[1]รายได้ อบจ.'!AN14+'[1]รายได้ เทศบาล'!AN20+'[1]รายได้ กทม.'!AN14+'[1]รายได้ พัทยา'!AN15</f>
        <v>1429.54925149</v>
      </c>
      <c r="AO19" s="31">
        <f t="shared" si="13"/>
        <v>4489.360493358</v>
      </c>
      <c r="AP19" s="41">
        <f>'[1]รายได้ อบจ.'!AP14+'[1]รายได้ เทศบาล'!AP20+'[1]รายได้ กทม.'!AP14+'[1]รายได้ พัทยา'!AP15</f>
        <v>947.73321567000005</v>
      </c>
      <c r="AQ19" s="41">
        <f>'[1]รายได้ อบจ.'!AQ14+'[1]รายได้ เทศบาล'!AQ20+'[1]รายได้ กทม.'!AQ14+'[1]รายได้ พัทยา'!AQ15</f>
        <v>1220.1177460019999</v>
      </c>
      <c r="AR19" s="41">
        <f>'[1]รายได้ อบจ.'!AR14+'[1]รายได้ เทศบาล'!AR20+'[1]รายได้ กทม.'!AR14+'[1]รายได้ พัทยา'!AR15</f>
        <v>937.36422774999994</v>
      </c>
      <c r="AS19" s="41">
        <f>'[1]รายได้ อบจ.'!AS14+'[1]รายได้ เทศบาล'!AS20+'[1]รายได้ กทม.'!AS14+'[1]รายได้ พัทยา'!AS15</f>
        <v>1306.752832357</v>
      </c>
      <c r="AT19" s="31">
        <f t="shared" si="10"/>
        <v>4411.9680217789992</v>
      </c>
      <c r="AU19" s="41">
        <f>'[1]รายได้ อบจ.'!AU14+'[1]รายได้ เทศบาล'!AU20+'[1]รายได้ กทม.'!AU14+'[1]รายได้ พัทยา'!AU15</f>
        <v>798.71055153600003</v>
      </c>
      <c r="AV19" s="41">
        <f>'[1]รายได้ อบจ.'!AV14+'[1]รายได้ เทศบาล'!AV20+'[1]รายได้ กทม.'!AV14+'[1]รายได้ พัทยา'!AV15</f>
        <v>1145.8408242</v>
      </c>
      <c r="AW19" s="41">
        <f>'[1]รายได้ อบจ.'!AW14+'[1]รายได้ เทศบาล'!AW20+'[1]รายได้ กทม.'!AW14+'[1]รายได้ พัทยา'!AW15</f>
        <v>906.54718620400001</v>
      </c>
      <c r="AX19" s="41">
        <f>'[1]รายได้ อบจ.'!AX14+'[1]รายได้ เทศบาล'!AX20+'[1]รายได้ กทม.'!AX14+'[1]รายได้ พัทยา'!AX15</f>
        <v>1388.6203569879999</v>
      </c>
      <c r="AY19" s="31">
        <f t="shared" si="9"/>
        <v>4239.7189189279998</v>
      </c>
      <c r="AZ19" s="41">
        <f>'[1]รายได้ อบจ.'!AZ14+'[1]รายได้ เทศบาล'!AZ20+'[1]รายได้ กทม.'!AZ14+'[1]รายได้ พัทยา'!AZ15</f>
        <v>841.10719291999999</v>
      </c>
      <c r="BA19" s="41">
        <f>'[1]รายได้ อบจ.'!BA14+'[1]รายได้ เทศบาล'!BA20+'[1]รายได้ กทม.'!BA14+'[1]รายได้ พัทยา'!BA15</f>
        <v>1088.6527003929998</v>
      </c>
      <c r="BB19" s="41">
        <f>'[1]รายได้ อบจ.'!BB14+'[1]รายได้ เทศบาล'!BB20+'[1]รายได้ กทม.'!BB14+'[1]รายได้ พัทยา'!BB15</f>
        <v>878.58986358899995</v>
      </c>
      <c r="BC19" s="41">
        <f>'[1]รายได้ อบจ.'!BC14+'[1]รายได้ เทศบาล'!BC20+'[1]รายได้ กทม.'!BC14+'[1]รายได้ พัทยา'!BC15</f>
        <v>1581.987972825</v>
      </c>
      <c r="BD19" s="31">
        <f t="shared" si="11"/>
        <v>4390.3377297269999</v>
      </c>
      <c r="BE19" s="41">
        <f>'[1]รายได้ อบจ.'!BE14+'[1]รายได้ เทศบาล'!BE20+'[1]รายได้ กทม.'!BE14+'[1]รายได้ พัทยา'!BE15</f>
        <v>1065.3968470202719</v>
      </c>
      <c r="BF19" s="41">
        <f>'[1]รายได้ อบจ.'!BF14+'[1]รายได้ เทศบาล'!BF20+'[1]รายได้ กทม.'!BF14+'[1]รายได้ พัทยา'!BF15</f>
        <v>1839.0103537208799</v>
      </c>
      <c r="BG19" s="41">
        <f>'[1]รายได้ อบจ.'!BG14+'[1]รายได้ เทศบาล'!BG20+'[1]รายได้ กทม.'!BG14+'[1]รายได้ พัทยา'!BG15</f>
        <v>1485.1607767241321</v>
      </c>
      <c r="BH19" s="41">
        <f>'[1]รายได้ อบจ.'!BH14+'[1]รายได้ เทศบาล'!BH20+'[1]รายได้ กทม.'!BH14+'[1]รายได้ พัทยา'!BH15</f>
        <v>2605.6382856044679</v>
      </c>
      <c r="BI19" s="33">
        <f t="shared" si="0"/>
        <v>6995.206263069751</v>
      </c>
      <c r="BJ19" s="42">
        <v>645.50880175000009</v>
      </c>
      <c r="BK19" s="42">
        <v>1096.4905127059999</v>
      </c>
      <c r="BL19" s="42">
        <v>850.9087431590001</v>
      </c>
      <c r="BM19" s="34">
        <v>11626.31249041</v>
      </c>
      <c r="BN19" s="82">
        <v>14219.220548025001</v>
      </c>
      <c r="BO19" s="42">
        <v>467.51681901999996</v>
      </c>
      <c r="BP19" s="42">
        <v>731.50671162000003</v>
      </c>
      <c r="BQ19" s="42">
        <v>514.34463166</v>
      </c>
      <c r="BR19" s="34">
        <v>694.67154760199992</v>
      </c>
      <c r="BS19" s="116">
        <v>2408.0397099020001</v>
      </c>
    </row>
    <row r="20" spans="1:71">
      <c r="A20" s="40" t="s">
        <v>36</v>
      </c>
      <c r="B20" s="41">
        <f>'[1]รายได้ อบจ.'!B15+'[1]รายได้ เทศบาล'!B21+'[1]รายได้ กทม.'!B15+'[1]รายได้ พัทยา'!B16</f>
        <v>12.39</v>
      </c>
      <c r="C20" s="41">
        <f>'[1]รายได้ อบจ.'!C15+'[1]รายได้ เทศบาล'!C21+'[1]รายได้ กทม.'!C15+'[1]รายได้ พัทยา'!C16</f>
        <v>24.65</v>
      </c>
      <c r="D20" s="41">
        <f>'[1]รายได้ อบจ.'!D15+'[1]รายได้ เทศบาล'!D21+'[1]รายได้ กทม.'!D15+'[1]รายได้ พัทยา'!D16</f>
        <v>24.63</v>
      </c>
      <c r="E20" s="41">
        <f>'[1]รายได้ อบจ.'!E15+'[1]รายได้ เทศบาล'!E21+'[1]รายได้ กทม.'!E15+'[1]รายได้ พัทยา'!E16</f>
        <v>216.53</v>
      </c>
      <c r="F20" s="31">
        <f t="shared" si="1"/>
        <v>278.2</v>
      </c>
      <c r="G20" s="41">
        <f>'[1]รายได้ อบจ.'!G15+'[1]รายได้ เทศบาล'!G21+'[1]รายได้ กทม.'!G15+'[1]รายได้ พัทยา'!G16</f>
        <v>18.491140899999998</v>
      </c>
      <c r="H20" s="41">
        <f>'[1]รายได้ อบจ.'!H15+'[1]รายได้ เทศบาล'!H21+'[1]รายได้ กทม.'!H15+'[1]รายได้ พัทยา'!H16</f>
        <v>29.178911450000001</v>
      </c>
      <c r="I20" s="41">
        <f>'[1]รายได้ อบจ.'!I15+'[1]รายได้ เทศบาล'!I21+'[1]รายได้ กทม.'!I15+'[1]รายได้ พัทยา'!I16</f>
        <v>21.64484672</v>
      </c>
      <c r="J20" s="41">
        <f>'[1]รายได้ อบจ.'!J15+'[1]รายได้ เทศบาล'!J21+'[1]รายได้ กทม.'!J15+'[1]รายได้ พัทยา'!J16</f>
        <v>248.58450378999996</v>
      </c>
      <c r="K20" s="31">
        <f t="shared" si="2"/>
        <v>317.89940285999995</v>
      </c>
      <c r="L20" s="41">
        <f>'[1]รายได้ อบจ.'!L15+'[1]รายได้ เทศบาล'!L21+'[1]รายได้ กทม.'!L15+'[1]รายได้ พัทยา'!L16</f>
        <v>13.348699249999999</v>
      </c>
      <c r="M20" s="41">
        <f>'[1]รายได้ อบจ.'!M15+'[1]รายได้ เทศบาล'!M21+'[1]รายได้ กทม.'!M15+'[1]รายได้ พัทยา'!M16</f>
        <v>38.489157090000006</v>
      </c>
      <c r="N20" s="41">
        <f>'[1]รายได้ อบจ.'!N15+'[1]รายได้ เทศบาล'!N21+'[1]รายได้ กทม.'!N15+'[1]รายได้ พัทยา'!N16</f>
        <v>31.98666167</v>
      </c>
      <c r="O20" s="41">
        <f>'[1]รายได้ อบจ.'!O15+'[1]รายได้ เทศบาล'!O21+'[1]รายได้ กทม.'!O15+'[1]รายได้ พัทยา'!O16</f>
        <v>274.99709504000003</v>
      </c>
      <c r="P20" s="18">
        <f t="shared" si="14"/>
        <v>358.82161305000005</v>
      </c>
      <c r="Q20" s="41">
        <f>'[1]รายได้ อบจ.'!Q15+'[1]รายได้ เทศบาล'!Q21+'[1]รายได้ กทม.'!Q15+'[1]รายได้ พัทยา'!Q16</f>
        <v>17.455938369999998</v>
      </c>
      <c r="R20" s="41">
        <f>'[1]รายได้ อบจ.'!R15+'[1]รายได้ เทศบาล'!R21+'[1]รายได้ กทม.'!R15+'[1]รายได้ พัทยา'!R16</f>
        <v>35.94663594</v>
      </c>
      <c r="S20" s="41">
        <f>'[1]รายได้ อบจ.'!S15+'[1]รายได้ เทศบาล'!S21+'[1]รายได้ กทม.'!S15+'[1]รายได้ พัทยา'!S16</f>
        <v>27.494114360000005</v>
      </c>
      <c r="T20" s="41">
        <f>'[1]รายได้ อบจ.'!T15+'[1]รายได้ เทศบาล'!T21+'[1]รายได้ กทม.'!T15+'[1]รายได้ พัทยา'!T16</f>
        <v>462.26776889000001</v>
      </c>
      <c r="U20" s="31">
        <f t="shared" si="4"/>
        <v>543.16445756000007</v>
      </c>
      <c r="V20" s="41">
        <f>'[1]รายได้ อบจ.'!V15+'[1]รายได้ เทศบาล'!V21+'[1]รายได้ กทม.'!V15+'[1]รายได้ พัทยา'!V16</f>
        <v>9.8101678999999997</v>
      </c>
      <c r="W20" s="41">
        <f>'[1]รายได้ อบจ.'!W15+'[1]รายได้ เทศบาล'!W21+'[1]รายได้ กทม.'!W15+'[1]รายได้ พัทยา'!W16</f>
        <v>76.063169709999997</v>
      </c>
      <c r="X20" s="41">
        <f>'[1]รายได้ อบจ.'!X15+'[1]รายได้ เทศบาล'!X21+'[1]รายได้ กทม.'!X15+'[1]รายได้ พัทยา'!X16</f>
        <v>32.25745405</v>
      </c>
      <c r="Y20" s="41">
        <f>'[1]รายได้ อบจ.'!Y15+'[1]รายได้ เทศบาล'!Y21+'[1]รายได้ กทม.'!Y15+'[1]รายได้ พัทยา'!Y16</f>
        <v>304.86129502</v>
      </c>
      <c r="Z20" s="31">
        <f t="shared" si="5"/>
        <v>422.99208668</v>
      </c>
      <c r="AA20" s="41">
        <f>'[1]รายได้ อบจ.'!AA15+'[1]รายได้ เทศบาล'!AA21+'[1]รายได้ กทม.'!AA15+'[1]รายได้ พัทยา'!AA16</f>
        <v>44.824013939999993</v>
      </c>
      <c r="AB20" s="41">
        <f>'[1]รายได้ อบจ.'!AB15+'[1]รายได้ เทศบาล'!AB21+'[1]รายได้ กทม.'!AB15+'[1]รายได้ พัทยา'!AB16</f>
        <v>59.745314710000002</v>
      </c>
      <c r="AC20" s="41">
        <f>'[1]รายได้ อบจ.'!AC15+'[1]รายได้ เทศบาล'!AC21+'[1]รายได้ กทม.'!AC15+'[1]รายได้ พัทยา'!AC16</f>
        <v>56.630895939999995</v>
      </c>
      <c r="AD20" s="41">
        <f>'[1]รายได้ อบจ.'!AD15+'[1]รายได้ เทศบาล'!AD21+'[1]รายได้ กทม.'!AD15+'[1]รายได้ พัทยา'!AD16</f>
        <v>404.98133847000003</v>
      </c>
      <c r="AE20" s="31">
        <f t="shared" si="6"/>
        <v>566.18156306000003</v>
      </c>
      <c r="AF20" s="41">
        <f>'[1]รายได้ อบจ.'!AF15+'[1]รายได้ เทศบาล'!AF21+'[1]รายได้ กทม.'!AF15+'[1]รายได้ พัทยา'!AF16</f>
        <v>48.609223229999998</v>
      </c>
      <c r="AG20" s="41">
        <f>'[1]รายได้ อบจ.'!AG15+'[1]รายได้ เทศบาล'!AG21+'[1]รายได้ กทม.'!AG15+'[1]รายได้ พัทยา'!AG16</f>
        <v>76.153462500000003</v>
      </c>
      <c r="AH20" s="41">
        <f>'[1]รายได้ อบจ.'!AH15+'[1]รายได้ เทศบาล'!AH21+'[1]รายได้ กทม.'!AH15+'[1]รายได้ พัทยา'!AH16</f>
        <v>122.85066209999999</v>
      </c>
      <c r="AI20" s="41">
        <f>'[1]รายได้ อบจ.'!AI15+'[1]รายได้ เทศบาล'!AI21+'[1]รายได้ กทม.'!AI15+'[1]รายได้ พัทยา'!AI16</f>
        <v>613.82658631000004</v>
      </c>
      <c r="AJ20" s="31">
        <f t="shared" si="7"/>
        <v>861.4399341400001</v>
      </c>
      <c r="AK20" s="41">
        <f>'[1]รายได้ อบจ.'!AK15+'[1]รายได้ เทศบาล'!AK21+'[1]รายได้ กทม.'!AK15+'[1]รายได้ พัทยา'!AK16</f>
        <v>73.369299439999992</v>
      </c>
      <c r="AL20" s="41">
        <f>'[1]รายได้ อบจ.'!AL15+'[1]รายได้ เทศบาล'!AL21+'[1]รายได้ กทม.'!AL15+'[1]รายได้ พัทยา'!AL16</f>
        <v>110.16073827</v>
      </c>
      <c r="AM20" s="41">
        <f>'[1]รายได้ อบจ.'!AM15+'[1]รายได้ เทศบาล'!AM21+'[1]รายได้ กทม.'!AM15+'[1]รายได้ พัทยา'!AM16</f>
        <v>94.264321080000002</v>
      </c>
      <c r="AN20" s="41">
        <f>'[1]รายได้ อบจ.'!AN15+'[1]รายได้ เทศบาล'!AN21+'[1]รายได้ กทม.'!AN15+'[1]รายได้ พัทยา'!AN16</f>
        <v>494.56836139000001</v>
      </c>
      <c r="AO20" s="31">
        <f t="shared" si="13"/>
        <v>772.36272018</v>
      </c>
      <c r="AP20" s="41">
        <f>'[1]รายได้ อบจ.'!AP15+'[1]รายได้ เทศบาล'!AP21+'[1]รายได้ กทม.'!AP15+'[1]รายได้ พัทยา'!AP16</f>
        <v>88.174712749999998</v>
      </c>
      <c r="AQ20" s="41">
        <f>'[1]รายได้ อบจ.'!AQ15+'[1]รายได้ เทศบาล'!AQ21+'[1]รายได้ กทม.'!AQ15+'[1]รายได้ พัทยา'!AQ16</f>
        <v>143.18130583999999</v>
      </c>
      <c r="AR20" s="41">
        <f>'[1]รายได้ อบจ.'!AR15+'[1]รายได้ เทศบาล'!AR21+'[1]รายได้ กทม.'!AR15+'[1]รายได้ พัทยา'!AR16</f>
        <v>93.432418470000002</v>
      </c>
      <c r="AS20" s="41">
        <f>'[1]รายได้ อบจ.'!AS15+'[1]รายได้ เทศบาล'!AS21+'[1]รายได้ กทม.'!AS15+'[1]รายได้ พัทยา'!AS16</f>
        <v>526.55424597000001</v>
      </c>
      <c r="AT20" s="31">
        <f t="shared" si="10"/>
        <v>851.34268302999999</v>
      </c>
      <c r="AU20" s="41">
        <f>'[1]รายได้ อบจ.'!AU15+'[1]รายได้ เทศบาล'!AU21+'[1]รายได้ กทม.'!AU15+'[1]รายได้ พัทยา'!AU16</f>
        <v>87.753602069999999</v>
      </c>
      <c r="AV20" s="41">
        <f>'[1]รายได้ อบจ.'!AV15+'[1]รายได้ เทศบาล'!AV21+'[1]รายได้ กทม.'!AV15+'[1]รายได้ พัทยา'!AV16</f>
        <v>147.95979838</v>
      </c>
      <c r="AW20" s="41">
        <f>'[1]รายได้ อบจ.'!AW15+'[1]รายได้ เทศบาล'!AW21+'[1]รายได้ กทม.'!AW15+'[1]รายได้ พัทยา'!AW16</f>
        <v>103.02226256</v>
      </c>
      <c r="AX20" s="41">
        <f>'[1]รายได้ อบจ.'!AX15+'[1]รายได้ เทศบาล'!AX21+'[1]รายได้ กทม.'!AX15+'[1]รายได้ พัทยา'!AX16</f>
        <v>577.63399250999998</v>
      </c>
      <c r="AY20" s="31">
        <f t="shared" si="9"/>
        <v>916.36965551999992</v>
      </c>
      <c r="AZ20" s="41">
        <f>'[1]รายได้ อบจ.'!AZ15+'[1]รายได้ เทศบาล'!AZ21+'[1]รายได้ กทม.'!AZ15+'[1]รายได้ พัทยา'!AZ16</f>
        <v>41.157482749999993</v>
      </c>
      <c r="BA20" s="41">
        <f>'[1]รายได้ อบจ.'!BA15+'[1]รายได้ เทศบาล'!BA21+'[1]รายได้ กทม.'!BA15+'[1]รายได้ พัทยา'!BA16</f>
        <v>106.53113952000001</v>
      </c>
      <c r="BB20" s="41">
        <f>'[1]รายได้ อบจ.'!BB15+'[1]รายได้ เทศบาล'!BB21+'[1]รายได้ กทม.'!BB15+'[1]รายได้ พัทยา'!BB16</f>
        <v>67.607019840000007</v>
      </c>
      <c r="BC20" s="41">
        <f>'[1]รายได้ อบจ.'!BC15+'[1]รายได้ เทศบาล'!BC21+'[1]รายได้ กทม.'!BC15+'[1]รายได้ พัทยา'!BC16</f>
        <v>542.03726761999997</v>
      </c>
      <c r="BD20" s="31">
        <f t="shared" si="11"/>
        <v>757.33290972999998</v>
      </c>
      <c r="BE20" s="41">
        <f>'[1]รายได้ อบจ.'!BE15+'[1]รายได้ เทศบาล'!BE21+'[1]รายได้ กทม.'!BE15+'[1]รายได้ พัทยา'!BE16</f>
        <v>126.94521820192</v>
      </c>
      <c r="BF20" s="41">
        <f>'[1]รายได้ อบจ.'!BF15+'[1]รายได้ เทศบาล'!BF21+'[1]รายได้ กทม.'!BF15+'[1]รายได้ พัทยา'!BF16</f>
        <v>193.67033901044002</v>
      </c>
      <c r="BG20" s="41">
        <f>'[1]รายได้ อบจ.'!BG15+'[1]รายได้ เทศบาล'!BG21+'[1]รายได้ กทม.'!BG15+'[1]รายได้ พัทยา'!BG16</f>
        <v>192.83068311128002</v>
      </c>
      <c r="BH20" s="41">
        <f>'[1]รายได้ อบจ.'!BH15+'[1]รายได้ เทศบาล'!BH21+'[1]รายได้ กทม.'!BH15+'[1]รายได้ พัทยา'!BH16</f>
        <v>826.01449179027998</v>
      </c>
      <c r="BI20" s="33">
        <f t="shared" si="0"/>
        <v>1339.4607321139201</v>
      </c>
      <c r="BJ20" s="42">
        <v>41.543488070000002</v>
      </c>
      <c r="BK20" s="42">
        <v>113.26952164999999</v>
      </c>
      <c r="BL20" s="42">
        <v>97.423246020000008</v>
      </c>
      <c r="BM20" s="34">
        <v>10751.091777978998</v>
      </c>
      <c r="BN20" s="82">
        <v>11003.328033718997</v>
      </c>
      <c r="BO20" s="42">
        <v>41.68978998</v>
      </c>
      <c r="BP20" s="42">
        <v>90.512083830000009</v>
      </c>
      <c r="BQ20" s="42">
        <v>61.488545520000002</v>
      </c>
      <c r="BR20" s="34">
        <v>301.69565965999999</v>
      </c>
      <c r="BS20" s="116">
        <v>495.38607898999999</v>
      </c>
    </row>
    <row r="21" spans="1:71">
      <c r="A21" s="40" t="s">
        <v>37</v>
      </c>
      <c r="B21" s="41">
        <f>'[1]รายได้ อบจ.'!B16+'[1]รายได้ เทศบาล'!B22+'[1]รายได้ กทม.'!B16+'[1]รายได้ พัทยา'!B17</f>
        <v>286.92</v>
      </c>
      <c r="C21" s="41">
        <f>'[1]รายได้ อบจ.'!C16+'[1]รายได้ เทศบาล'!C22+'[1]รายได้ กทม.'!C16+'[1]รายได้ พัทยา'!C17</f>
        <v>365.58000000000004</v>
      </c>
      <c r="D21" s="41">
        <f>'[1]รายได้ อบจ.'!D16+'[1]รายได้ เทศบาล'!D22+'[1]รายได้ กทม.'!D16+'[1]รายได้ พัทยา'!D17</f>
        <v>387.20000000000005</v>
      </c>
      <c r="E21" s="41">
        <f>'[1]รายได้ อบจ.'!E16+'[1]รายได้ เทศบาล'!E22+'[1]รายได้ กทม.'!E16+'[1]รายได้ พัทยา'!E17</f>
        <v>306.93</v>
      </c>
      <c r="F21" s="31">
        <f t="shared" si="1"/>
        <v>1346.63</v>
      </c>
      <c r="G21" s="41">
        <f>'[1]รายได้ อบจ.'!G16+'[1]รายได้ เทศบาล'!G22+'[1]รายได้ กทม.'!G16+'[1]รายได้ พัทยา'!G17</f>
        <v>361.36347464999994</v>
      </c>
      <c r="H21" s="41">
        <f>'[1]รายได้ อบจ.'!H16+'[1]รายได้ เทศบาล'!H22+'[1]รายได้ กทม.'!H16+'[1]รายได้ พัทยา'!H17</f>
        <v>472.81181840000005</v>
      </c>
      <c r="I21" s="41">
        <f>'[1]รายได้ อบจ.'!I16+'[1]รายได้ เทศบาล'!I22+'[1]รายได้ กทม.'!I16+'[1]รายได้ พัทยา'!I17</f>
        <v>273.86743467999997</v>
      </c>
      <c r="J21" s="41">
        <f>'[1]รายได้ อบจ.'!J16+'[1]รายได้ เทศบาล'!J22+'[1]รายได้ กทม.'!J16+'[1]รายได้ พัทยา'!J17</f>
        <v>387.06928885999997</v>
      </c>
      <c r="K21" s="31">
        <f t="shared" si="2"/>
        <v>1495.1120165899999</v>
      </c>
      <c r="L21" s="41">
        <f>'[1]รายได้ อบจ.'!L16+'[1]รายได้ เทศบาล'!L22+'[1]รายได้ กทม.'!L16+'[1]รายได้ พัทยา'!L17</f>
        <v>265.76023757999997</v>
      </c>
      <c r="M21" s="41">
        <f>'[1]รายได้ อบจ.'!M16+'[1]รายได้ เทศบาล'!M22+'[1]รายได้ กทม.'!M16+'[1]รายได้ พัทยา'!M17</f>
        <v>315.79384157000004</v>
      </c>
      <c r="N21" s="41">
        <f>'[1]รายได้ อบจ.'!N16+'[1]รายได้ เทศบาล'!N22+'[1]รายได้ กทม.'!N16+'[1]รายได้ พัทยา'!N17</f>
        <v>2232.0494338200001</v>
      </c>
      <c r="O21" s="41">
        <f>'[1]รายได้ อบจ.'!O16+'[1]รายได้ เทศบาล'!O22+'[1]รายได้ กทม.'!O16+'[1]รายได้ พัทยา'!O17</f>
        <v>610.94485634</v>
      </c>
      <c r="P21" s="18">
        <f t="shared" si="14"/>
        <v>3424.5483693100005</v>
      </c>
      <c r="Q21" s="41">
        <f>'[1]รายได้ อบจ.'!Q16+'[1]รายได้ เทศบาล'!Q22+'[1]รายได้ กทม.'!Q16+'[1]รายได้ พัทยา'!Q17</f>
        <v>428.82015553999997</v>
      </c>
      <c r="R21" s="41">
        <f>'[1]รายได้ อบจ.'!R16+'[1]รายได้ เทศบาล'!R22+'[1]รายได้ กทม.'!R16+'[1]รายได้ พัทยา'!R17</f>
        <v>538.49583360999998</v>
      </c>
      <c r="S21" s="41">
        <f>'[1]รายได้ อบจ.'!S16+'[1]รายได้ เทศบาล'!S22+'[1]รายได้ กทม.'!S16+'[1]รายได้ พัทยา'!S17</f>
        <v>560.83291660999998</v>
      </c>
      <c r="T21" s="41">
        <f>'[1]รายได้ อบจ.'!T16+'[1]รายได้ เทศบาล'!T22+'[1]รายได้ กทม.'!T16+'[1]รายได้ พัทยา'!T17</f>
        <v>883.58308592000003</v>
      </c>
      <c r="U21" s="31">
        <f t="shared" si="4"/>
        <v>2411.7319916799997</v>
      </c>
      <c r="V21" s="41">
        <f>'[1]รายได้ อบจ.'!V16+'[1]รายได้ เทศบาล'!V22+'[1]รายได้ กทม.'!V16+'[1]รายได้ พัทยา'!V17</f>
        <v>331.73951778000003</v>
      </c>
      <c r="W21" s="41">
        <f>'[1]รายได้ อบจ.'!W16+'[1]รายได้ เทศบาล'!W22+'[1]รายได้ กทม.'!W16+'[1]รายได้ พัทยา'!W17</f>
        <v>306.58063478999998</v>
      </c>
      <c r="X21" s="41">
        <f>'[1]รายได้ อบจ.'!X16+'[1]รายได้ เทศบาล'!X22+'[1]รายได้ กทม.'!X16+'[1]รายได้ พัทยา'!X17</f>
        <v>349.04887089000005</v>
      </c>
      <c r="Y21" s="41">
        <f>'[1]รายได้ อบจ.'!Y16+'[1]รายได้ เทศบาล'!Y22+'[1]รายได้ กทม.'!Y16+'[1]รายได้ พัทยา'!Y17</f>
        <v>907.43846399000006</v>
      </c>
      <c r="Z21" s="31">
        <f t="shared" si="5"/>
        <v>1894.8074874500003</v>
      </c>
      <c r="AA21" s="41">
        <f>'[1]รายได้ อบจ.'!AA16+'[1]รายได้ เทศบาล'!AA22+'[1]รายได้ กทม.'!AA16+'[1]รายได้ พัทยา'!AA17</f>
        <v>445.40884336999994</v>
      </c>
      <c r="AB21" s="41">
        <f>'[1]รายได้ อบจ.'!AB16+'[1]รายได้ เทศบาล'!AB22+'[1]รายได้ กทม.'!AB16+'[1]รายได้ พัทยา'!AB17</f>
        <v>320.58396398000002</v>
      </c>
      <c r="AC21" s="41">
        <f>'[1]รายได้ อบจ.'!AC16+'[1]รายได้ เทศบาล'!AC22+'[1]รายได้ กทม.'!AC16+'[1]รายได้ พัทยา'!AC17</f>
        <v>368.52594419999997</v>
      </c>
      <c r="AD21" s="41">
        <f>'[1]รายได้ อบจ.'!AD16+'[1]รายได้ เทศบาล'!AD22+'[1]รายได้ กทม.'!AD16+'[1]รายได้ พัทยา'!AD17</f>
        <v>452.51739604000005</v>
      </c>
      <c r="AE21" s="31">
        <f t="shared" si="6"/>
        <v>1587.0361475899999</v>
      </c>
      <c r="AF21" s="41">
        <f>'[1]รายได้ อบจ.'!AF16+'[1]รายได้ เทศบาล'!AF22+'[1]รายได้ กทม.'!AF16+'[1]รายได้ พัทยา'!AF17</f>
        <v>525.81457525999997</v>
      </c>
      <c r="AG21" s="41">
        <f>'[1]รายได้ อบจ.'!AG16+'[1]รายได้ เทศบาล'!AG22+'[1]รายได้ กทม.'!AG16+'[1]รายได้ พัทยา'!AG17</f>
        <v>434.01170414000001</v>
      </c>
      <c r="AH21" s="41">
        <f>'[1]รายได้ อบจ.'!AH16+'[1]รายได้ เทศบาล'!AH22+'[1]รายได้ กทม.'!AH16+'[1]รายได้ พัทยา'!AH17</f>
        <v>353.58360881999994</v>
      </c>
      <c r="AI21" s="41">
        <f>'[1]รายได้ อบจ.'!AI16+'[1]รายได้ เทศบาล'!AI22+'[1]รายได้ กทม.'!AI16+'[1]รายได้ พัทยา'!AI17</f>
        <v>823.71623038000007</v>
      </c>
      <c r="AJ21" s="31">
        <f t="shared" si="7"/>
        <v>2137.1261186000002</v>
      </c>
      <c r="AK21" s="41">
        <f>'[1]รายได้ อบจ.'!AK16+'[1]รายได้ เทศบาล'!AK22+'[1]รายได้ กทม.'!AK16+'[1]รายได้ พัทยา'!AK17</f>
        <v>772.19949051000003</v>
      </c>
      <c r="AL21" s="41">
        <f>'[1]รายได้ อบจ.'!AL16+'[1]รายได้ เทศบาล'!AL22+'[1]รายได้ กทม.'!AL16+'[1]รายได้ พัทยา'!AL17</f>
        <v>1012.8044442500001</v>
      </c>
      <c r="AM21" s="41">
        <f>'[1]รายได้ อบจ.'!AM16+'[1]รายได้ เทศบาล'!AM22+'[1]รายได้ กทม.'!AM16+'[1]รายได้ พัทยา'!AM17</f>
        <v>1181.4274671599999</v>
      </c>
      <c r="AN21" s="41">
        <f>'[1]รายได้ อบจ.'!AN16+'[1]รายได้ เทศบาล'!AN22+'[1]รายได้ กทม.'!AN16+'[1]รายได้ พัทยา'!AN17</f>
        <v>835.28170814000009</v>
      </c>
      <c r="AO21" s="31">
        <f t="shared" si="13"/>
        <v>3801.71311006</v>
      </c>
      <c r="AP21" s="41">
        <f>'[1]รายได้ อบจ.'!AP16+'[1]รายได้ เทศบาล'!AP22+'[1]รายได้ กทม.'!AP16+'[1]รายได้ พัทยา'!AP17</f>
        <v>575.50988001999997</v>
      </c>
      <c r="AQ21" s="41">
        <f>'[1]รายได้ อบจ.'!AQ16+'[1]รายได้ เทศบาล'!AQ22+'[1]รายได้ กทม.'!AQ16+'[1]รายได้ พัทยา'!AQ17</f>
        <v>1403.3971235699998</v>
      </c>
      <c r="AR21" s="41">
        <f>'[1]รายได้ อบจ.'!AR16+'[1]รายได้ เทศบาล'!AR22+'[1]รายได้ กทม.'!AR16+'[1]รายได้ พัทยา'!AR17</f>
        <v>364.73052393</v>
      </c>
      <c r="AS21" s="41">
        <f>'[1]รายได้ อบจ.'!AS16+'[1]รายได้ เทศบาล'!AS22+'[1]รายได้ กทม.'!AS16+'[1]รายได้ พัทยา'!AS17</f>
        <v>406.48851578</v>
      </c>
      <c r="AT21" s="31">
        <f t="shared" si="10"/>
        <v>2750.1260432999998</v>
      </c>
      <c r="AU21" s="41">
        <f>'[1]รายได้ อบจ.'!AU16+'[1]รายได้ เทศบาล'!AU22+'[1]รายได้ กทม.'!AU16+'[1]รายได้ พัทยา'!AU17</f>
        <v>1633.32766167</v>
      </c>
      <c r="AV21" s="41">
        <f>'[1]รายได้ อบจ.'!AV16+'[1]รายได้ เทศบาล'!AV22+'[1]รายได้ กทม.'!AV16+'[1]รายได้ พัทยา'!AV17</f>
        <v>656.21292158000006</v>
      </c>
      <c r="AW21" s="41">
        <f>'[1]รายได้ อบจ.'!AW16+'[1]รายได้ เทศบาล'!AW22+'[1]รายได้ กทม.'!AW16+'[1]รายได้ พัทยา'!AW17</f>
        <v>370.86723719000003</v>
      </c>
      <c r="AX21" s="41">
        <f>'[1]รายได้ อบจ.'!AX16+'[1]รายได้ เทศบาล'!AX22+'[1]รายได้ กทม.'!AX16+'[1]รายได้ พัทยา'!AX17</f>
        <v>508.27340598000001</v>
      </c>
      <c r="AY21" s="31">
        <f t="shared" si="9"/>
        <v>3168.6812264200003</v>
      </c>
      <c r="AZ21" s="41">
        <f>'[1]รายได้ อบจ.'!AZ16+'[1]รายได้ เทศบาล'!AZ22+'[1]รายได้ กทม.'!AZ16+'[1]รายได้ พัทยา'!AZ17</f>
        <v>829.64121079800009</v>
      </c>
      <c r="BA21" s="41">
        <f>'[1]รายได้ อบจ.'!BA16+'[1]รายได้ เทศบาล'!BA22+'[1]รายได้ กทม.'!BA16+'[1]รายได้ พัทยา'!BA17</f>
        <v>1438.6089264300001</v>
      </c>
      <c r="BB21" s="41">
        <f>'[1]รายได้ อบจ.'!BB16+'[1]รายได้ เทศบาล'!BB22+'[1]รายได้ กทม.'!BB16+'[1]รายได้ พัทยา'!BB17</f>
        <v>793.59710315000007</v>
      </c>
      <c r="BC21" s="41">
        <f>'[1]รายได้ อบจ.'!BC16+'[1]รายได้ เทศบาล'!BC22+'[1]รายได้ กทม.'!BC16+'[1]รายได้ พัทยา'!BC17</f>
        <v>657.69512906</v>
      </c>
      <c r="BD21" s="31">
        <f t="shared" si="11"/>
        <v>3719.5423694380006</v>
      </c>
      <c r="BE21" s="41">
        <f>'[1]รายได้ อบจ.'!BE16+'[1]รายได้ เทศบาล'!BE22+'[1]รายได้ กทม.'!BE16+'[1]รายได้ พัทยา'!BE17</f>
        <v>495.80252579035999</v>
      </c>
      <c r="BF21" s="41">
        <f>'[1]รายได้ อบจ.'!BF16+'[1]รายได้ เทศบาล'!BF22+'[1]รายได้ กทม.'!BF16+'[1]รายได้ พัทยา'!BF17</f>
        <v>438.89378239967994</v>
      </c>
      <c r="BG21" s="41">
        <f>'[1]รายได้ อบจ.'!BG16+'[1]รายได้ เทศบาล'!BG22+'[1]รายได้ กทม.'!BG16+'[1]รายได้ พัทยา'!BG17</f>
        <v>1046.0588209607199</v>
      </c>
      <c r="BH21" s="41">
        <f>'[1]รายได้ อบจ.'!BH16+'[1]รายได้ เทศบาล'!BH22+'[1]รายได้ กทม.'!BH16+'[1]รายได้ พัทยา'!BH17</f>
        <v>757.96709773207999</v>
      </c>
      <c r="BI21" s="33">
        <f t="shared" si="0"/>
        <v>2738.72222688284</v>
      </c>
      <c r="BJ21" s="42">
        <v>335.81946736999998</v>
      </c>
      <c r="BK21" s="42">
        <v>297.31133108</v>
      </c>
      <c r="BL21" s="42">
        <v>221.42839570000001</v>
      </c>
      <c r="BM21" s="34">
        <v>2885.2004947959999</v>
      </c>
      <c r="BN21" s="82">
        <v>3739.7596889460001</v>
      </c>
      <c r="BO21" s="42">
        <v>266.48392314</v>
      </c>
      <c r="BP21" s="42">
        <v>453.96242495000001</v>
      </c>
      <c r="BQ21" s="42">
        <v>114.31930381000001</v>
      </c>
      <c r="BR21" s="34">
        <v>225.79545828000002</v>
      </c>
      <c r="BS21" s="116">
        <v>1060.56111018</v>
      </c>
    </row>
    <row r="22" spans="1:71">
      <c r="A22" s="40" t="s">
        <v>38</v>
      </c>
      <c r="B22" s="41">
        <f>'[1]รายได้ อบจ.'!B17+'[1]รายได้ เทศบาล'!B23+'[1]รายได้ กทม.'!B17+'[1]รายได้ พัทยา'!B18</f>
        <v>3.46</v>
      </c>
      <c r="C22" s="41">
        <f>'[1]รายได้ อบจ.'!C17+'[1]รายได้ เทศบาล'!C23+'[1]รายได้ กทม.'!C17+'[1]รายได้ พัทยา'!C18</f>
        <v>2.38</v>
      </c>
      <c r="D22" s="41">
        <f>'[1]รายได้ อบจ.'!D17+'[1]รายได้ เทศบาล'!D23+'[1]รายได้ กทม.'!D17+'[1]รายได้ พัทยา'!D18</f>
        <v>4.4800000000000004</v>
      </c>
      <c r="E22" s="41">
        <f>'[1]รายได้ อบจ.'!E17+'[1]รายได้ เทศบาล'!E23+'[1]รายได้ กทม.'!E17+'[1]รายได้ พัทยา'!E18</f>
        <v>8.18</v>
      </c>
      <c r="F22" s="31">
        <f t="shared" si="1"/>
        <v>18.5</v>
      </c>
      <c r="G22" s="41">
        <f>'[1]รายได้ อบจ.'!G17+'[1]รายได้ เทศบาล'!G23+'[1]รายได้ กทม.'!G17+'[1]รายได้ พัทยา'!G18</f>
        <v>14.10323054</v>
      </c>
      <c r="H22" s="41">
        <f>'[1]รายได้ อบจ.'!H17+'[1]รายได้ เทศบาล'!H23+'[1]รายได้ กทม.'!H17+'[1]รายได้ พัทยา'!H18</f>
        <v>8.8443000000000005</v>
      </c>
      <c r="I22" s="41">
        <f>'[1]รายได้ อบจ.'!I17+'[1]รายได้ เทศบาล'!I23+'[1]รายได้ กทม.'!I17+'[1]รายได้ พัทยา'!I18</f>
        <v>4.9993647499999998</v>
      </c>
      <c r="J22" s="41">
        <f>'[1]รายได้ อบจ.'!J17+'[1]รายได้ เทศบาล'!J23+'[1]รายได้ กทม.'!J17+'[1]รายได้ พัทยา'!J18</f>
        <v>8.8108220539950004</v>
      </c>
      <c r="K22" s="31">
        <f t="shared" si="2"/>
        <v>36.757717343994997</v>
      </c>
      <c r="L22" s="41">
        <f>'[1]รายได้ อบจ.'!L17+'[1]รายได้ เทศบาล'!L23+'[1]รายได้ กทม.'!L17+'[1]รายได้ พัทยา'!L18</f>
        <v>6.344364989999999</v>
      </c>
      <c r="M22" s="41">
        <f>'[1]รายได้ อบจ.'!M17+'[1]รายได้ เทศบาล'!M23+'[1]รายได้ กทม.'!M17+'[1]รายได้ พัทยา'!M18</f>
        <v>5.3080255000000003</v>
      </c>
      <c r="N22" s="41">
        <f>'[1]รายได้ อบจ.'!N17+'[1]รายได้ เทศบาล'!N23+'[1]รายได้ กทม.'!N17+'[1]รายได้ พัทยา'!N18</f>
        <v>4.72781275</v>
      </c>
      <c r="O22" s="41">
        <f>'[1]รายได้ อบจ.'!O17+'[1]รายได้ เทศบาล'!O23+'[1]รายได้ กทม.'!O17+'[1]รายได้ พัทยา'!O18</f>
        <v>9.9068965999999996</v>
      </c>
      <c r="P22" s="18">
        <f t="shared" si="14"/>
        <v>26.28709984</v>
      </c>
      <c r="Q22" s="41">
        <f>'[1]รายได้ อบจ.'!Q17+'[1]รายได้ เทศบาล'!Q23+'[1]รายได้ กทม.'!Q17+'[1]รายได้ พัทยา'!Q18</f>
        <v>6.2349064999999992</v>
      </c>
      <c r="R22" s="41">
        <f>'[1]รายได้ อบจ.'!R17+'[1]รายได้ เทศบาล'!R23+'[1]รายได้ กทม.'!R17+'[1]รายได้ พัทยา'!R18</f>
        <v>14.405436499999999</v>
      </c>
      <c r="S22" s="41">
        <f>'[1]รายได้ อบจ.'!S17+'[1]รายได้ เทศบาล'!S23+'[1]รายได้ กทม.'!S17+'[1]รายได้ พัทยา'!S18</f>
        <v>11.5941095</v>
      </c>
      <c r="T22" s="41">
        <f>'[1]รายได้ อบจ.'!T17+'[1]รายได้ เทศบาล'!T23+'[1]รายได้ กทม.'!T17+'[1]รายได้ พัทยา'!T18</f>
        <v>222.01806641000002</v>
      </c>
      <c r="U22" s="31">
        <f t="shared" si="4"/>
        <v>254.25251891000002</v>
      </c>
      <c r="V22" s="41">
        <f>'[1]รายได้ อบจ.'!V17+'[1]รายได้ เทศบาล'!V23+'[1]รายได้ กทม.'!V17+'[1]รายได้ พัทยา'!V18</f>
        <v>8.6165959999999995</v>
      </c>
      <c r="W22" s="41">
        <f>'[1]รายได้ อบจ.'!W17+'[1]รายได้ เทศบาล'!W23+'[1]รายได้ กทม.'!W17+'[1]รายได้ พัทยา'!W18</f>
        <v>5.14039</v>
      </c>
      <c r="X22" s="41">
        <f>'[1]รายได้ อบจ.'!X17+'[1]รายได้ เทศบาล'!X23+'[1]รายได้ กทม.'!X17+'[1]รายได้ พัทยา'!X18</f>
        <v>6.6388790000000002</v>
      </c>
      <c r="Y22" s="41">
        <f>'[1]รายได้ อบจ.'!Y17+'[1]รายได้ เทศบาล'!Y23+'[1]รายได้ กทม.'!Y17+'[1]รายได้ พัทยา'!Y18</f>
        <v>65.914894000000004</v>
      </c>
      <c r="Z22" s="31">
        <f t="shared" si="5"/>
        <v>86.310759000000004</v>
      </c>
      <c r="AA22" s="41">
        <f>'[1]รายได้ อบจ.'!AA17+'[1]รายได้ เทศบาล'!AA23+'[1]รายได้ กทม.'!AA17+'[1]รายได้ พัทยา'!AA18</f>
        <v>8.3697056699999983</v>
      </c>
      <c r="AB22" s="41">
        <f>'[1]รายได้ อบจ.'!AB17+'[1]รายได้ เทศบาล'!AB23+'[1]รายได้ กทม.'!AB17+'[1]รายได้ พัทยา'!AB18</f>
        <v>24.4702828</v>
      </c>
      <c r="AC22" s="41">
        <f>'[1]รายได้ อบจ.'!AC17+'[1]รายได้ เทศบาล'!AC23+'[1]รายได้ กทม.'!AC17+'[1]รายได้ พัทยา'!AC18</f>
        <v>13.452631820000001</v>
      </c>
      <c r="AD22" s="41">
        <f>'[1]รายได้ อบจ.'!AD17+'[1]รายได้ เทศบาล'!AD23+'[1]รายได้ กทม.'!AD17+'[1]รายได้ พัทยา'!AD18</f>
        <v>48.172036329999997</v>
      </c>
      <c r="AE22" s="31">
        <f t="shared" si="6"/>
        <v>94.46465662</v>
      </c>
      <c r="AF22" s="41">
        <f>'[1]รายได้ อบจ.'!AF17+'[1]รายได้ เทศบาล'!AF23+'[1]รายได้ กทม.'!AF17+'[1]รายได้ พัทยา'!AF18</f>
        <v>7.1706340000000006</v>
      </c>
      <c r="AG22" s="41">
        <f>'[1]รายได้ อบจ.'!AG17+'[1]รายได้ เทศบาล'!AG23+'[1]รายได้ กทม.'!AG17+'[1]รายได้ พัทยา'!AG18</f>
        <v>29.487950999999999</v>
      </c>
      <c r="AH22" s="41">
        <f>'[1]รายได้ อบจ.'!AH17+'[1]รายได้ เทศบาล'!AH23+'[1]รายได้ กทม.'!AH17+'[1]รายได้ พัทยา'!AH18</f>
        <v>12.491217999999998</v>
      </c>
      <c r="AI22" s="41">
        <f>'[1]รายได้ อบจ.'!AI17+'[1]รายได้ เทศบาล'!AI23+'[1]รายได้ กทม.'!AI17+'[1]รายได้ พัทยา'!AI18</f>
        <v>19.991897430000002</v>
      </c>
      <c r="AJ22" s="31">
        <f t="shared" si="7"/>
        <v>69.14170043</v>
      </c>
      <c r="AK22" s="41">
        <f>'[1]รายได้ อบจ.'!AK17+'[1]รายได้ เทศบาล'!AK23+'[1]รายได้ กทม.'!AK17+'[1]รายได้ พัทยา'!AK18</f>
        <v>8.5195081100000003</v>
      </c>
      <c r="AL22" s="41">
        <f>'[1]รายได้ อบจ.'!AL17+'[1]รายได้ เทศบาล'!AL23+'[1]รายได้ กทม.'!AL17+'[1]รายได้ พัทยา'!AL18</f>
        <v>50.192850219999997</v>
      </c>
      <c r="AM22" s="41">
        <f>'[1]รายได้ อบจ.'!AM17+'[1]รายได้ เทศบาล'!AM23+'[1]รายได้ กทม.'!AM17+'[1]รายได้ พัทยา'!AM18</f>
        <v>14.70061042</v>
      </c>
      <c r="AN22" s="41">
        <f>'[1]รายได้ อบจ.'!AN17+'[1]รายได้ เทศบาล'!AN23+'[1]รายได้ กทม.'!AN17+'[1]รายได้ พัทยา'!AN18</f>
        <v>15.14682994</v>
      </c>
      <c r="AO22" s="31">
        <f t="shared" si="13"/>
        <v>88.559798690000008</v>
      </c>
      <c r="AP22" s="41">
        <f>'[1]รายได้ อบจ.'!AP17+'[1]รายได้ เทศบาล'!AP23+'[1]รายได้ กทม.'!AP17+'[1]รายได้ พัทยา'!AP18</f>
        <v>22.579184950000002</v>
      </c>
      <c r="AQ22" s="41">
        <f>'[1]รายได้ อบจ.'!AQ17+'[1]รายได้ เทศบาล'!AQ23+'[1]รายได้ กทม.'!AQ17+'[1]รายได้ พัทยา'!AQ18</f>
        <v>24.13881456</v>
      </c>
      <c r="AR22" s="41">
        <f>'[1]รายได้ อบจ.'!AR17+'[1]รายได้ เทศบาล'!AR23+'[1]รายได้ กทม.'!AR17+'[1]รายได้ พัทยา'!AR18</f>
        <v>14.963015970000001</v>
      </c>
      <c r="AS22" s="41">
        <f>'[1]รายได้ อบจ.'!AS17+'[1]รายได้ เทศบาล'!AS23+'[1]รายได้ กทม.'!AS17+'[1]รายได้ พัทยา'!AS18</f>
        <v>23.732273639999999</v>
      </c>
      <c r="AT22" s="31">
        <f t="shared" si="10"/>
        <v>85.413289120000002</v>
      </c>
      <c r="AU22" s="41">
        <f>'[1]รายได้ อบจ.'!AU17+'[1]รายได้ เทศบาล'!AU23+'[1]รายได้ กทม.'!AU17+'[1]รายได้ พัทยา'!AU18</f>
        <v>17.103678500000001</v>
      </c>
      <c r="AV22" s="41">
        <f>'[1]รายได้ อบจ.'!AV17+'[1]รายได้ เทศบาล'!AV23+'[1]รายได้ กทม.'!AV17+'[1]รายได้ พัทยา'!AV18</f>
        <v>21.99147147</v>
      </c>
      <c r="AW22" s="41">
        <f>'[1]รายได้ อบจ.'!AW17+'[1]รายได้ เทศบาล'!AW23+'[1]รายได้ กทม.'!AW17+'[1]รายได้ พัทยา'!AW18</f>
        <v>24.89658416</v>
      </c>
      <c r="AX22" s="41">
        <f>'[1]รายได้ อบจ.'!AX17+'[1]รายได้ เทศบาล'!AX23+'[1]รายได้ กทม.'!AX17+'[1]รายได้ พัทยา'!AX18</f>
        <v>42.715714129999995</v>
      </c>
      <c r="AY22" s="31">
        <f t="shared" si="9"/>
        <v>106.70744825999999</v>
      </c>
      <c r="AZ22" s="41">
        <f>'[1]รายได้ อบจ.'!AZ17+'[1]รายได้ เทศบาล'!AZ23+'[1]รายได้ กทม.'!AZ17+'[1]รายได้ พัทยา'!AZ18</f>
        <v>12.284721220000002</v>
      </c>
      <c r="BA22" s="41">
        <f>'[1]รายได้ อบจ.'!BA17+'[1]รายได้ เทศบาล'!BA23+'[1]รายได้ กทม.'!BA17+'[1]รายได้ พัทยา'!BA18</f>
        <v>37.95950234</v>
      </c>
      <c r="BB22" s="41">
        <f>'[1]รายได้ อบจ.'!BB17+'[1]รายได้ เทศบาล'!BB23+'[1]รายได้ กทม.'!BB17+'[1]รายได้ พัทยา'!BB18</f>
        <v>40.176924509999999</v>
      </c>
      <c r="BC22" s="41">
        <f>'[1]รายได้ อบจ.'!BC17+'[1]รายได้ เทศบาล'!BC23+'[1]รายได้ กทม.'!BC17+'[1]รายได้ พัทยา'!BC18</f>
        <v>71.917681520000002</v>
      </c>
      <c r="BD22" s="31">
        <f t="shared" si="11"/>
        <v>162.33882958999999</v>
      </c>
      <c r="BE22" s="41">
        <f>'[1]รายได้ อบจ.'!BE17+'[1]รายได้ เทศบาล'!BE23+'[1]รายได้ กทม.'!BE17+'[1]รายได้ พัทยา'!BE18</f>
        <v>11.711760868760001</v>
      </c>
      <c r="BF22" s="41">
        <f>'[1]รายได้ อบจ.'!BF17+'[1]รายได้ เทศบาล'!BF23+'[1]รายได้ กทม.'!BF17+'[1]รายได้ พัทยา'!BF18</f>
        <v>14.721892525479999</v>
      </c>
      <c r="BG22" s="41">
        <f>'[1]รายได้ อบจ.'!BG17+'[1]รายได้ เทศบาล'!BG23+'[1]รายได้ กทม.'!BG17+'[1]รายได้ พัทยา'!BG18</f>
        <v>15.355560558960001</v>
      </c>
      <c r="BH22" s="41">
        <f>'[1]รายได้ อบจ.'!BH17+'[1]รายได้ เทศบาล'!BH23+'[1]รายได้ กทม.'!BH17+'[1]รายได้ พัทยา'!BH18</f>
        <v>38.083489373920003</v>
      </c>
      <c r="BI22" s="33">
        <f t="shared" si="0"/>
        <v>79.872703327120007</v>
      </c>
      <c r="BJ22" s="42">
        <v>2.4060390200000001</v>
      </c>
      <c r="BK22" s="42">
        <v>12.90112448</v>
      </c>
      <c r="BL22" s="42">
        <v>7.9719664399999992</v>
      </c>
      <c r="BM22" s="34">
        <v>798.54050502300004</v>
      </c>
      <c r="BN22" s="82">
        <v>821.819634963</v>
      </c>
      <c r="BO22" s="42">
        <v>10.43901181</v>
      </c>
      <c r="BP22" s="42">
        <v>5.8652110999999998</v>
      </c>
      <c r="BQ22" s="42">
        <v>8.702132409999999</v>
      </c>
      <c r="BR22" s="34">
        <v>11.13461686</v>
      </c>
      <c r="BS22" s="116">
        <v>36.140972179999999</v>
      </c>
    </row>
    <row r="23" spans="1:71" ht="27.5">
      <c r="A23" s="43" t="s">
        <v>39</v>
      </c>
      <c r="B23" s="23">
        <f>SUM(B24:B30)</f>
        <v>12351.189999999999</v>
      </c>
      <c r="C23" s="24">
        <f>SUM(C24:C30)</f>
        <v>13171.120000000003</v>
      </c>
      <c r="D23" s="24">
        <f>SUM(D24:D30)</f>
        <v>13701.19</v>
      </c>
      <c r="E23" s="24">
        <f>SUM(E24:E30)</f>
        <v>16461.43</v>
      </c>
      <c r="F23" s="18">
        <f t="shared" si="1"/>
        <v>55684.93</v>
      </c>
      <c r="G23" s="23">
        <f>SUM(G24:G30)</f>
        <v>11300.968290227496</v>
      </c>
      <c r="H23" s="24">
        <f>SUM(H24:H30)</f>
        <v>10501.605553891499</v>
      </c>
      <c r="I23" s="24">
        <f>SUM(I24:I30)</f>
        <v>11618.929521247501</v>
      </c>
      <c r="J23" s="24">
        <f>SUM(J24:J30)</f>
        <v>15076.342235839502</v>
      </c>
      <c r="K23" s="18">
        <f t="shared" si="2"/>
        <v>48497.845601206005</v>
      </c>
      <c r="L23" s="23">
        <f>SUM(L24:L30)</f>
        <v>12013.706433212999</v>
      </c>
      <c r="M23" s="24">
        <f>SUM(M24:M30)</f>
        <v>13663.500263409998</v>
      </c>
      <c r="N23" s="24">
        <f>SUM(N24:N30)</f>
        <v>14056.860642081001</v>
      </c>
      <c r="O23" s="24">
        <f>SUM(O24:O30)</f>
        <v>17962.054695930001</v>
      </c>
      <c r="P23" s="18">
        <f t="shared" si="14"/>
        <v>57696.122034633998</v>
      </c>
      <c r="Q23" s="23">
        <f>SUM(Q24:Q30)</f>
        <v>16468.849999999999</v>
      </c>
      <c r="R23" s="24">
        <f>SUM(R24:R30)</f>
        <v>14734.650000000001</v>
      </c>
      <c r="S23" s="24">
        <f>SUM(S24:S30)</f>
        <v>16521.29</v>
      </c>
      <c r="T23" s="24">
        <f>SUM(T24:T30)</f>
        <v>23453.219999999998</v>
      </c>
      <c r="U23" s="18">
        <f t="shared" si="4"/>
        <v>71178.009999999995</v>
      </c>
      <c r="V23" s="23">
        <f>SUM(V24:V30)</f>
        <v>14680.454382995002</v>
      </c>
      <c r="W23" s="24">
        <f>SUM(W24:W30)</f>
        <v>17648.802688730997</v>
      </c>
      <c r="X23" s="24">
        <f>SUM(X24:X30)</f>
        <v>16428.64109112</v>
      </c>
      <c r="Y23" s="24">
        <f>SUM(Y24:Y30)</f>
        <v>21410.028427154</v>
      </c>
      <c r="Z23" s="18">
        <f t="shared" si="5"/>
        <v>70167.926590000003</v>
      </c>
      <c r="AA23" s="23">
        <f>SUM(AA24:AA30)</f>
        <v>16616.143129849999</v>
      </c>
      <c r="AB23" s="24">
        <f>SUM(AB24:AB30)</f>
        <v>20354.254210110001</v>
      </c>
      <c r="AC23" s="24">
        <f>SUM(AC24:AC30)</f>
        <v>17895.612246874</v>
      </c>
      <c r="AD23" s="24">
        <f>SUM(AD24:AD30)</f>
        <v>23336.803697790001</v>
      </c>
      <c r="AE23" s="18">
        <f t="shared" si="6"/>
        <v>78202.813284624004</v>
      </c>
      <c r="AF23" s="25">
        <f>SUM(AF24:AF30)</f>
        <v>14736.127172295</v>
      </c>
      <c r="AG23" s="25">
        <f>SUM(AG24:AG30)</f>
        <v>21879.664863027996</v>
      </c>
      <c r="AH23" s="25">
        <f>SUM(AH24:AH30)</f>
        <v>25511.036940565002</v>
      </c>
      <c r="AI23" s="26">
        <f>SUM(AI24:AI30)</f>
        <v>24120.152223253001</v>
      </c>
      <c r="AJ23" s="18">
        <f t="shared" si="7"/>
        <v>86246.981199140995</v>
      </c>
      <c r="AK23" s="25">
        <f>SUM(AK24:AK30)</f>
        <v>16768.877265409999</v>
      </c>
      <c r="AL23" s="25">
        <f>SUM(AL24:AL30)</f>
        <v>25448.1302416945</v>
      </c>
      <c r="AM23" s="25">
        <f>SUM(AM24:AM30)</f>
        <v>26642.019711122</v>
      </c>
      <c r="AN23" s="26">
        <f>SUM(AN24:AN30)</f>
        <v>23509.839313320001</v>
      </c>
      <c r="AO23" s="18">
        <f t="shared" si="13"/>
        <v>92368.866531546504</v>
      </c>
      <c r="AP23" s="25">
        <f>SUM(AP24:AP30)</f>
        <v>18181.952732208312</v>
      </c>
      <c r="AQ23" s="25">
        <f>SUM(AQ24:AQ30)</f>
        <v>27795.185411473994</v>
      </c>
      <c r="AR23" s="25">
        <f>SUM(AR24:AR30)</f>
        <v>22826.180524416999</v>
      </c>
      <c r="AS23" s="26">
        <f>SUM(AS24:AS30)</f>
        <v>28460.665351627998</v>
      </c>
      <c r="AT23" s="18">
        <f t="shared" si="10"/>
        <v>97263.984019727301</v>
      </c>
      <c r="AU23" s="25">
        <f>SUM(AU24:AU30)</f>
        <v>17400.270539831999</v>
      </c>
      <c r="AV23" s="25">
        <f>SUM(AV24:AV30)</f>
        <v>33137.319307295998</v>
      </c>
      <c r="AW23" s="25">
        <f>SUM(AW24:AW30)</f>
        <v>28263.297608321995</v>
      </c>
      <c r="AX23" s="26">
        <f>SUM(AX24:AX30)</f>
        <v>27258.566726716002</v>
      </c>
      <c r="AY23" s="18">
        <f t="shared" si="9"/>
        <v>106059.454182166</v>
      </c>
      <c r="AZ23" s="25">
        <f>SUM(AZ24:AZ30)</f>
        <v>26554.176671821006</v>
      </c>
      <c r="BA23" s="25">
        <f>SUM(BA24:BA30)</f>
        <v>28512.165986708002</v>
      </c>
      <c r="BB23" s="25">
        <f>SUM(BB24:BB30)</f>
        <v>26218.29832622</v>
      </c>
      <c r="BC23" s="26">
        <f>SUM(BC24:BC30)</f>
        <v>33037.013008063004</v>
      </c>
      <c r="BD23" s="18">
        <f>SUM(AZ23:BC23)</f>
        <v>114321.65399281202</v>
      </c>
      <c r="BE23" s="25">
        <f>SUM(BE24:BE30)</f>
        <v>24409.321153184999</v>
      </c>
      <c r="BF23" s="25">
        <f>SUM(BF24:BF30)</f>
        <v>30084.303664854</v>
      </c>
      <c r="BG23" s="25">
        <f>SUM(BG24:BG30)</f>
        <v>28980.672452979998</v>
      </c>
      <c r="BH23" s="27">
        <f>SUM(BH24:BH30)</f>
        <v>28952.311194193</v>
      </c>
      <c r="BI23" s="28">
        <f t="shared" si="0"/>
        <v>112426.60846521199</v>
      </c>
      <c r="BJ23" s="25">
        <v>22162.519850225999</v>
      </c>
      <c r="BK23" s="25">
        <v>25976.630024965001</v>
      </c>
      <c r="BL23" s="25">
        <v>23520.059860895002</v>
      </c>
      <c r="BM23" s="25">
        <v>16523.125035510006</v>
      </c>
      <c r="BN23" s="82">
        <v>88182.334771595997</v>
      </c>
      <c r="BO23" s="25">
        <v>26792.995823310001</v>
      </c>
      <c r="BP23" s="25">
        <v>24441.401851818999</v>
      </c>
      <c r="BQ23" s="25">
        <v>25434.135088633</v>
      </c>
      <c r="BR23" s="25">
        <v>20936.333969380001</v>
      </c>
      <c r="BS23" s="115">
        <v>97604.866733142</v>
      </c>
    </row>
    <row r="24" spans="1:71">
      <c r="A24" s="29" t="s">
        <v>40</v>
      </c>
      <c r="B24" s="41">
        <f>'[1]รายได้ เทศบาล'!B25+'[1]รายได้ กทม.'!B19+'[1]รายได้ พัทยา'!B20</f>
        <v>4023.77</v>
      </c>
      <c r="C24" s="41">
        <f>'[1]รายได้ เทศบาล'!C25+'[1]รายได้ กทม.'!C19+'[1]รายได้ พัทยา'!C20</f>
        <v>5230.3599999999997</v>
      </c>
      <c r="D24" s="41">
        <f>'[1]รายได้ เทศบาล'!D25+'[1]รายได้ กทม.'!D19+'[1]รายได้ พัทยา'!D20</f>
        <v>6262.3</v>
      </c>
      <c r="E24" s="41">
        <f>'[1]รายได้ เทศบาล'!E25+'[1]รายได้ กทม.'!E19+'[1]รายได้ พัทยา'!E20</f>
        <v>6612.44</v>
      </c>
      <c r="F24" s="31">
        <f t="shared" si="1"/>
        <v>22128.87</v>
      </c>
      <c r="G24" s="41">
        <f>'[1]รายได้ เทศบาล'!G25+'[1]รายได้ กทม.'!G19+'[1]รายได้ พัทยา'!G20</f>
        <v>5117.9679831999993</v>
      </c>
      <c r="H24" s="41">
        <f>'[1]รายได้ เทศบาล'!H25+'[1]รายได้ กทม.'!H19+'[1]รายได้ พัทยา'!H20</f>
        <v>3691.737413631</v>
      </c>
      <c r="I24" s="41">
        <f>'[1]รายได้ เทศบาล'!I25+'[1]รายได้ กทม.'!I19+'[1]รายได้ พัทยา'!I20</f>
        <v>5153.4084398499999</v>
      </c>
      <c r="J24" s="41">
        <f>'[1]รายได้ เทศบาล'!J25+'[1]รายได้ กทม.'!J19+'[1]รายได้ พัทยา'!J20</f>
        <v>6180.6990498699997</v>
      </c>
      <c r="K24" s="31">
        <f t="shared" si="2"/>
        <v>20143.812886551001</v>
      </c>
      <c r="L24" s="41">
        <f>'[1]รายได้ เทศบาล'!L25+'[1]รายได้ กทม.'!L19+'[1]รายได้ พัทยา'!L20</f>
        <v>3486.2170234129999</v>
      </c>
      <c r="M24" s="41">
        <f>'[1]รายได้ เทศบาล'!M25+'[1]รายได้ กทม.'!M19+'[1]รายได้ พัทยา'!M20</f>
        <v>4461.5989684099995</v>
      </c>
      <c r="N24" s="41">
        <f>'[1]รายได้ เทศบาล'!N25+'[1]รายได้ กทม.'!N19+'[1]รายได้ พัทยา'!N20</f>
        <v>5223.3830547299995</v>
      </c>
      <c r="O24" s="41">
        <f>'[1]รายได้ เทศบาล'!O25+'[1]รายได้ กทม.'!O19+'[1]รายได้ พัทยา'!O20</f>
        <v>7965.8619625399997</v>
      </c>
      <c r="P24" s="18">
        <f t="shared" si="14"/>
        <v>21137.061009092999</v>
      </c>
      <c r="Q24" s="41">
        <f>'[1]รายได้ เทศบาล'!Q25+'[1]รายได้ กทม.'!Q19+'[1]รายได้ พัทยา'!Q20</f>
        <v>4972.74</v>
      </c>
      <c r="R24" s="41">
        <f>'[1]รายได้ เทศบาล'!R25+'[1]รายได้ กทม.'!R19+'[1]รายได้ พัทยา'!R20</f>
        <v>3742.51</v>
      </c>
      <c r="S24" s="41">
        <f>'[1]รายได้ เทศบาล'!S25+'[1]รายได้ กทม.'!S19+'[1]รายได้ พัทยา'!S20</f>
        <v>6313.49</v>
      </c>
      <c r="T24" s="41">
        <f>'[1]รายได้ เทศบาล'!T25+'[1]รายได้ กทม.'!T19+'[1]รายได้ พัทยา'!T20</f>
        <v>8259.35</v>
      </c>
      <c r="U24" s="31">
        <f t="shared" si="4"/>
        <v>23288.09</v>
      </c>
      <c r="V24" s="41">
        <f>'[1]รายได้ เทศบาล'!V25+'[1]รายได้ กทม.'!V19+'[1]รายได้ พัทยา'!V20</f>
        <v>4813.7223405599998</v>
      </c>
      <c r="W24" s="41">
        <f>'[1]รายได้ เทศบาล'!W25+'[1]รายได้ กทม.'!W19+'[1]รายได้ พัทยา'!W20</f>
        <v>5277.8311894610006</v>
      </c>
      <c r="X24" s="41">
        <f>'[1]รายได้ เทศบาล'!X25+'[1]รายได้ กทม.'!X19+'[1]รายได้ พัทยา'!X20</f>
        <v>5734.3707264600007</v>
      </c>
      <c r="Y24" s="41">
        <f>'[1]รายได้ เทศบาล'!Y25+'[1]รายได้ กทม.'!Y19+'[1]รายได้ พัทยา'!Y20</f>
        <v>6513.1120479399997</v>
      </c>
      <c r="Z24" s="31">
        <f t="shared" si="5"/>
        <v>22339.036304421003</v>
      </c>
      <c r="AA24" s="41">
        <f>'[1]รายได้ เทศบาล'!AA25+'[1]รายได้ กทม.'!AA19+'[1]รายได้ พัทยา'!AA20</f>
        <v>4039.9191262899999</v>
      </c>
      <c r="AB24" s="41">
        <f>'[1]รายได้ เทศบาล'!AB25+'[1]รายได้ กทม.'!AB19+'[1]รายได้ พัทยา'!AB20</f>
        <v>6344.4438006299997</v>
      </c>
      <c r="AC24" s="41">
        <f>'[1]รายได้ เทศบาล'!AC25+'[1]รายได้ กทม.'!AC19+'[1]รายได้ พัทยา'!AC20</f>
        <v>6177.0761361499999</v>
      </c>
      <c r="AD24" s="41">
        <f>'[1]รายได้ เทศบาล'!AD25+'[1]รายได้ กทม.'!AD19+'[1]รายได้ พัทยา'!AD20</f>
        <v>8459.44281667</v>
      </c>
      <c r="AE24" s="31">
        <f t="shared" si="6"/>
        <v>25020.881879740002</v>
      </c>
      <c r="AF24" s="41">
        <f>'[1]รายได้ เทศบาล'!AF25+'[1]รายได้ กทม.'!AF19+'[1]รายได้ พัทยา'!AF20</f>
        <v>5468.8968085268762</v>
      </c>
      <c r="AG24" s="41">
        <f>'[1]รายได้ เทศบาล'!AG25+'[1]รายได้ กทม.'!AG19+'[1]รายได้ พัทยา'!AG20</f>
        <v>5351.6989035068755</v>
      </c>
      <c r="AH24" s="41">
        <f>'[1]รายได้ เทศบาล'!AH25+'[1]รายได้ กทม.'!AH19+'[1]รายได้ พัทยา'!AH20</f>
        <v>10192.961342186876</v>
      </c>
      <c r="AI24" s="41">
        <f>'[1]รายได้ เทศบาล'!AI25+'[1]รายได้ กทม.'!AI19+'[1]รายได้ พัทยา'!AI20</f>
        <v>8496.1164845588755</v>
      </c>
      <c r="AJ24" s="31">
        <f t="shared" si="7"/>
        <v>29509.673538779502</v>
      </c>
      <c r="AK24" s="41">
        <f>'[1]รายได้ เทศบาล'!AK25+'[1]รายได้ กทม.'!AK19+'[1]รายได้ พัทยา'!AK20</f>
        <v>6993.7616980212506</v>
      </c>
      <c r="AL24" s="41">
        <f>'[1]รายได้ เทศบาล'!AL25+'[1]รายได้ กทม.'!AL19+'[1]รายได้ พัทยา'!AL20</f>
        <v>6806.7567073157497</v>
      </c>
      <c r="AM24" s="41">
        <f>'[1]รายได้ เทศบาล'!AM25+'[1]รายได้ กทม.'!AM19+'[1]รายได้ พัทยา'!AM20</f>
        <v>9559.779528860834</v>
      </c>
      <c r="AN24" s="41">
        <f>'[1]รายได้ เทศบาล'!AN25+'[1]รายได้ กทม.'!AN19+'[1]รายได้ พัทยา'!AN20</f>
        <v>7858.8654430999995</v>
      </c>
      <c r="AO24" s="31">
        <f t="shared" si="13"/>
        <v>31219.163377297835</v>
      </c>
      <c r="AP24" s="41">
        <f>'[1]รายได้ เทศบาล'!AP25+'[1]รายได้ กทม.'!AP19+'[1]รายได้ พัทยา'!AP20</f>
        <v>7864.9322378324996</v>
      </c>
      <c r="AQ24" s="41">
        <f>'[1]รายได้ เทศบาล'!AQ25+'[1]รายได้ กทม.'!AQ19+'[1]รายได้ พัทยา'!AQ20</f>
        <v>6182.9134952264994</v>
      </c>
      <c r="AR24" s="41">
        <f>'[1]รายได้ เทศบาล'!AR25+'[1]รายได้ กทม.'!AR19+'[1]รายได้ พัทยา'!AR20</f>
        <v>8628.4063770270004</v>
      </c>
      <c r="AS24" s="41">
        <f>'[1]รายได้ เทศบาล'!AS25+'[1]รายได้ กทม.'!AS19+'[1]รายได้ พัทยา'!AS20</f>
        <v>12437.803443729999</v>
      </c>
      <c r="AT24" s="31">
        <f t="shared" si="10"/>
        <v>35114.055553815997</v>
      </c>
      <c r="AU24" s="41">
        <f>'[1]รายได้ เทศบาล'!AU25+'[1]รายได้ กทม.'!AU19+'[1]รายได้ พัทยา'!AU20</f>
        <v>8102.2447454399999</v>
      </c>
      <c r="AV24" s="41">
        <f>'[1]รายได้ เทศบาล'!AV25+'[1]รายได้ กทม.'!AV19+'[1]รายได้ พัทยา'!AV20</f>
        <v>10075.285987244</v>
      </c>
      <c r="AW24" s="41">
        <f>'[1]รายได้ เทศบาล'!AW25+'[1]รายได้ กทม.'!AW19+'[1]รายได้ พัทยา'!AW20</f>
        <v>9402.3512522199999</v>
      </c>
      <c r="AX24" s="41">
        <f>'[1]รายได้ เทศบาล'!AX25+'[1]รายได้ กทม.'!AX19+'[1]รายได้ พัทยา'!AX20</f>
        <v>8391.0097587529999</v>
      </c>
      <c r="AY24" s="31">
        <f t="shared" si="9"/>
        <v>35970.891743657005</v>
      </c>
      <c r="AZ24" s="41">
        <f>'[1]รายได้ เทศบาล'!AZ25+'[1]รายได้ กทม.'!AZ19+'[1]รายได้ พัทยา'!AZ20</f>
        <v>9515.9898381100011</v>
      </c>
      <c r="BA24" s="41">
        <f>'[1]รายได้ เทศบาล'!BA25+'[1]รายได้ กทม.'!BA19+'[1]รายได้ พัทยา'!BA20</f>
        <v>9342.7321242160015</v>
      </c>
      <c r="BB24" s="41">
        <f>'[1]รายได้ เทศบาล'!BB25+'[1]รายได้ กทม.'!BB19+'[1]รายได้ พัทยา'!BB20</f>
        <v>8613.5807208600017</v>
      </c>
      <c r="BC24" s="41">
        <f>'[1]รายได้ เทศบาล'!BC25+'[1]รายได้ กทม.'!BC19+'[1]รายได้ พัทยา'!BC20</f>
        <v>12806.347960613002</v>
      </c>
      <c r="BD24" s="31">
        <f t="shared" si="11"/>
        <v>40278.650643799003</v>
      </c>
      <c r="BE24" s="41">
        <f>'[1]รายได้ เทศบาล'!BE25+'[1]รายได้ กทม.'!BE19+'[1]รายได้ พัทยา'!BE20</f>
        <v>6869.8881823999991</v>
      </c>
      <c r="BF24" s="41">
        <f>'[1]รายได้ เทศบาล'!BF25+'[1]รายได้ กทม.'!BF19+'[1]รายได้ พัทยา'!BF20</f>
        <v>9247.6700020030003</v>
      </c>
      <c r="BG24" s="41">
        <f>'[1]รายได้ เทศบาล'!BG25+'[1]รายได้ กทม.'!BG19+'[1]รายได้ พัทยา'!BG20</f>
        <v>9502.2750582400004</v>
      </c>
      <c r="BH24" s="41">
        <f>'[1]รายได้ เทศบาล'!BH25+'[1]รายได้ กทม.'!BH19+'[1]รายได้ พัทยา'!BH20</f>
        <v>11302.003113050001</v>
      </c>
      <c r="BI24" s="33">
        <f t="shared" si="0"/>
        <v>36921.836355692998</v>
      </c>
      <c r="BJ24" s="42">
        <v>6838.4603534899998</v>
      </c>
      <c r="BK24" s="42">
        <v>6953.969518670001</v>
      </c>
      <c r="BL24" s="42">
        <v>8611.0086102700006</v>
      </c>
      <c r="BM24" s="34">
        <v>1987.4632238700003</v>
      </c>
      <c r="BN24" s="82">
        <v>24390.901706299999</v>
      </c>
      <c r="BO24" s="42">
        <v>9943.0765237000014</v>
      </c>
      <c r="BP24" s="42">
        <v>8088.991917632</v>
      </c>
      <c r="BQ24" s="42">
        <v>9457.8140787830016</v>
      </c>
      <c r="BR24" s="34">
        <v>8947.989369840001</v>
      </c>
      <c r="BS24" s="116">
        <v>36437.871889955</v>
      </c>
    </row>
    <row r="25" spans="1:71">
      <c r="A25" s="29" t="s">
        <v>41</v>
      </c>
      <c r="B25" s="41">
        <f>'[1]รายได้ เทศบาล'!B26+'[1]รายได้ กทม.'!B20+'[1]รายได้ พัทยา'!B21</f>
        <v>570.43000000000006</v>
      </c>
      <c r="C25" s="41">
        <f>'[1]รายได้ เทศบาล'!C26+'[1]รายได้ กทม.'!C20+'[1]รายได้ พัทยา'!C21</f>
        <v>779.8900000000001</v>
      </c>
      <c r="D25" s="41">
        <f>'[1]รายได้ เทศบาล'!D26+'[1]รายได้ กทม.'!D20+'[1]รายได้ พัทยา'!D21</f>
        <v>501.3</v>
      </c>
      <c r="E25" s="41">
        <f>'[1]รายได้ เทศบาล'!E26+'[1]รายได้ กทม.'!E20+'[1]รายได้ พัทยา'!E21</f>
        <v>453.32</v>
      </c>
      <c r="F25" s="31">
        <f t="shared" si="1"/>
        <v>2304.94</v>
      </c>
      <c r="G25" s="41">
        <f>'[1]รายได้ เทศบาล'!G26+'[1]รายได้ กทม.'!G20+'[1]รายได้ พัทยา'!G21</f>
        <v>391.6628674525</v>
      </c>
      <c r="H25" s="41">
        <f>'[1]รายได้ เทศบาล'!H26+'[1]รายได้ กทม.'!H20+'[1]รายได้ พัทยา'!H21</f>
        <v>411.2065696025</v>
      </c>
      <c r="I25" s="41">
        <f>'[1]รายได้ เทศบาล'!I26+'[1]รายได้ กทม.'!I20+'[1]รายได้ พัทยา'!I21</f>
        <v>470.2363285225</v>
      </c>
      <c r="J25" s="41">
        <f>'[1]รายได้ เทศบาล'!J26+'[1]รายได้ กทม.'!J20+'[1]รายได้ พัทยา'!J21</f>
        <v>440.17877904250008</v>
      </c>
      <c r="K25" s="31">
        <f t="shared" si="2"/>
        <v>1713.2845446199999</v>
      </c>
      <c r="L25" s="41">
        <f>'[1]รายได้ เทศบาล'!L26+'[1]รายได้ กทม.'!L20+'[1]รายได้ พัทยา'!L21</f>
        <v>242.15172348000002</v>
      </c>
      <c r="M25" s="41">
        <f>'[1]รายได้ เทศบาล'!M26+'[1]รายได้ กทม.'!M20+'[1]รายได้ พัทยา'!M21</f>
        <v>325.17508189999995</v>
      </c>
      <c r="N25" s="41">
        <f>'[1]รายได้ เทศบาล'!N26+'[1]รายได้ กทม.'!N20+'[1]รายได้ พัทยา'!N21</f>
        <v>333.38968020999994</v>
      </c>
      <c r="O25" s="41">
        <f>'[1]รายได้ เทศบาล'!O26+'[1]รายได้ กทม.'!O20+'[1]รายได้ พัทยา'!O21</f>
        <v>542.22765224999989</v>
      </c>
      <c r="P25" s="18">
        <f t="shared" si="14"/>
        <v>1442.9441378399997</v>
      </c>
      <c r="Q25" s="41">
        <f>'[1]รายได้ เทศบาล'!Q26+'[1]รายได้ กทม.'!Q20+'[1]รายได้ พัทยา'!Q21</f>
        <v>598.91000000000008</v>
      </c>
      <c r="R25" s="41">
        <f>'[1]รายได้ เทศบาล'!R26+'[1]รายได้ กทม.'!R20+'[1]รายได้ พัทยา'!R21</f>
        <v>615.30999999999995</v>
      </c>
      <c r="S25" s="41">
        <f>'[1]รายได้ เทศบาล'!S26+'[1]รายได้ กทม.'!S20+'[1]รายได้ พัทยา'!S21</f>
        <v>543.19000000000005</v>
      </c>
      <c r="T25" s="41">
        <f>'[1]รายได้ เทศบาล'!T26+'[1]รายได้ กทม.'!T20+'[1]รายได้ พัทยา'!T21</f>
        <v>720.47</v>
      </c>
      <c r="U25" s="31">
        <f t="shared" si="4"/>
        <v>2477.88</v>
      </c>
      <c r="V25" s="41">
        <f>'[1]รายได้ เทศบาล'!V26+'[1]รายได้ กทม.'!V20+'[1]รายได้ พัทยา'!V21</f>
        <v>642.08959047999997</v>
      </c>
      <c r="W25" s="41">
        <f>'[1]รายได้ เทศบาล'!W26+'[1]รายได้ กทม.'!W20+'[1]รายได้ พัทยา'!W21</f>
        <v>668.06659809000007</v>
      </c>
      <c r="X25" s="41">
        <f>'[1]รายได้ เทศบาล'!X26+'[1]รายได้ กทม.'!X20+'[1]รายได้ พัทยา'!X21</f>
        <v>521.95978181000009</v>
      </c>
      <c r="Y25" s="41">
        <f>'[1]รายได้ เทศบาล'!Y26+'[1]รายได้ กทม.'!Y20+'[1]รายได้ พัทยา'!Y21</f>
        <v>1031.6542366399999</v>
      </c>
      <c r="Z25" s="31">
        <f t="shared" si="5"/>
        <v>2863.7702070200003</v>
      </c>
      <c r="AA25" s="41">
        <f>'[1]รายได้ เทศบาล'!AA26+'[1]รายได้ กทม.'!AA20+'[1]รายได้ พัทยา'!AA21</f>
        <v>714.87033289999999</v>
      </c>
      <c r="AB25" s="41">
        <f>'[1]รายได้ เทศบาล'!AB26+'[1]รายได้ กทม.'!AB20+'[1]รายได้ พัทยา'!AB21</f>
        <v>904.28904130000001</v>
      </c>
      <c r="AC25" s="41">
        <f>'[1]รายได้ เทศบาล'!AC26+'[1]รายได้ กทม.'!AC20+'[1]รายได้ พัทยา'!AC21</f>
        <v>755.79579760399997</v>
      </c>
      <c r="AD25" s="41">
        <f>'[1]รายได้ เทศบาล'!AD26+'[1]รายได้ กทม.'!AD20+'[1]รายได้ พัทยา'!AD21</f>
        <v>1101.2515836399998</v>
      </c>
      <c r="AE25" s="31">
        <f t="shared" si="6"/>
        <v>3476.206755444</v>
      </c>
      <c r="AF25" s="41">
        <f>'[1]รายได้ เทศบาล'!AF26+'[1]รายได้ กทม.'!AF20+'[1]รายได้ พัทยา'!AF21</f>
        <v>702.69893961187495</v>
      </c>
      <c r="AG25" s="41">
        <f>'[1]รายได้ เทศบาล'!AG26+'[1]รายได้ กทม.'!AG20+'[1]รายได้ พัทยา'!AG21</f>
        <v>984.61526582187503</v>
      </c>
      <c r="AH25" s="41">
        <f>'[1]รายได้ เทศบาล'!AH26+'[1]รายได้ กทม.'!AH20+'[1]รายได้ พัทยา'!AH21</f>
        <v>752.38453396187504</v>
      </c>
      <c r="AI25" s="41">
        <f>'[1]รายได้ เทศบาล'!AI26+'[1]รายได้ กทม.'!AI20+'[1]รายได้ พัทยา'!AI21</f>
        <v>1114.4508364318749</v>
      </c>
      <c r="AJ25" s="31">
        <f t="shared" si="7"/>
        <v>3554.1495758275</v>
      </c>
      <c r="AK25" s="41">
        <f>'[1]รายได้ เทศบาล'!AK26+'[1]รายได้ กทม.'!AK20+'[1]รายได้ พัทยา'!AK21</f>
        <v>901.50328651625</v>
      </c>
      <c r="AL25" s="41">
        <f>'[1]รายได้ เทศบาล'!AL26+'[1]รายได้ กทม.'!AL20+'[1]รายได้ พัทยา'!AL21</f>
        <v>948.65910093625007</v>
      </c>
      <c r="AM25" s="41">
        <f>'[1]รายได้ เทศบาล'!AM26+'[1]รายได้ กทม.'!AM20+'[1]รายได้ พัทยา'!AM21</f>
        <v>815.57100690083325</v>
      </c>
      <c r="AN25" s="41">
        <f>'[1]รายได้ เทศบาล'!AN26+'[1]รายได้ กทม.'!AN20+'[1]รายได้ พัทยา'!AN21</f>
        <v>1160.6141347099999</v>
      </c>
      <c r="AO25" s="31">
        <f t="shared" si="13"/>
        <v>3826.3475290633332</v>
      </c>
      <c r="AP25" s="41">
        <f>'[1]รายได้ เทศบาล'!AP26+'[1]รายได้ กทม.'!AP20+'[1]รายได้ พัทยา'!AP21</f>
        <v>1016.2158483585</v>
      </c>
      <c r="AQ25" s="41">
        <f>'[1]รายได้ เทศบาล'!AQ26+'[1]รายได้ กทม.'!AQ20+'[1]รายได้ พัทยา'!AQ21</f>
        <v>989.82995035250008</v>
      </c>
      <c r="AR25" s="41">
        <f>'[1]รายได้ เทศบาล'!AR26+'[1]รายได้ กทม.'!AR20+'[1]รายได้ พัทยา'!AR21</f>
        <v>818.51954688000001</v>
      </c>
      <c r="AS25" s="41">
        <f>'[1]รายได้ เทศบาล'!AS26+'[1]รายได้ กทม.'!AS20+'[1]รายได้ พัทยา'!AS21</f>
        <v>1269.77643205</v>
      </c>
      <c r="AT25" s="31">
        <f t="shared" si="10"/>
        <v>4094.3417776410001</v>
      </c>
      <c r="AU25" s="41">
        <f>'[1]รายได้ เทศบาล'!AU26+'[1]รายได้ กทม.'!AU20+'[1]รายได้ พัทยา'!AU21</f>
        <v>549.22684112999991</v>
      </c>
      <c r="AV25" s="41">
        <f>'[1]รายได้ เทศบาล'!AV26+'[1]รายได้ กทม.'!AV20+'[1]รายได้ พัทยา'!AV21</f>
        <v>1601.2909858940002</v>
      </c>
      <c r="AW25" s="41">
        <f>'[1]รายได้ เทศบาล'!AW26+'[1]รายได้ กทม.'!AW20+'[1]รายได้ พัทยา'!AW21</f>
        <v>951.17789843999992</v>
      </c>
      <c r="AX25" s="41">
        <f>'[1]รายได้ เทศบาล'!AX26+'[1]รายได้ กทม.'!AX20+'[1]รายได้ พัทยา'!AX21</f>
        <v>1148.85833503</v>
      </c>
      <c r="AY25" s="31">
        <f t="shared" si="9"/>
        <v>4250.5540604939997</v>
      </c>
      <c r="AZ25" s="41">
        <f>'[1]รายได้ เทศบาล'!AZ26+'[1]รายได้ กทม.'!AZ20+'[1]รายได้ พัทยา'!AZ21</f>
        <v>936.02612079700009</v>
      </c>
      <c r="BA25" s="41">
        <f>'[1]รายได้ เทศบาล'!BA26+'[1]รายได้ กทม.'!BA20+'[1]รายได้ พัทยา'!BA21</f>
        <v>1152.9443478840001</v>
      </c>
      <c r="BB25" s="41">
        <f>'[1]รายได้ เทศบาล'!BB26+'[1]รายได้ กทม.'!BB20+'[1]รายได้ พัทยา'!BB21</f>
        <v>1249.940288536</v>
      </c>
      <c r="BC25" s="41">
        <f>'[1]รายได้ เทศบาล'!BC26+'[1]รายได้ กทม.'!BC20+'[1]รายได้ พัทยา'!BC21</f>
        <v>1204.84773666</v>
      </c>
      <c r="BD25" s="31">
        <f t="shared" si="11"/>
        <v>4543.7584938769996</v>
      </c>
      <c r="BE25" s="41">
        <f>'[1]รายได้ เทศบาล'!BE26+'[1]รายได้ กทม.'!BE20+'[1]รายได้ พัทยา'!BE21</f>
        <v>1064.8474991100002</v>
      </c>
      <c r="BF25" s="41">
        <f>'[1]รายได้ เทศบาล'!BF26+'[1]รายได้ กทม.'!BF20+'[1]รายได้ พัทยา'!BF21</f>
        <v>1243.17575571</v>
      </c>
      <c r="BG25" s="41">
        <f>'[1]รายได้ เทศบาล'!BG26+'[1]รายได้ กทม.'!BG20+'[1]รายได้ พัทยา'!BG21</f>
        <v>1167.25688285</v>
      </c>
      <c r="BH25" s="41">
        <f>'[1]รายได้ เทศบาล'!BH26+'[1]รายได้ กทม.'!BH20+'[1]รายได้ พัทยา'!BH21</f>
        <v>1199.06414245</v>
      </c>
      <c r="BI25" s="33">
        <f t="shared" si="0"/>
        <v>4674.3442801199999</v>
      </c>
      <c r="BJ25" s="42">
        <v>1001.6005390600001</v>
      </c>
      <c r="BK25" s="42">
        <v>1166.3810365900001</v>
      </c>
      <c r="BL25" s="42">
        <v>933.51309769299996</v>
      </c>
      <c r="BM25" s="34">
        <v>3726.5491996399996</v>
      </c>
      <c r="BN25" s="82">
        <v>6828.0438729830003</v>
      </c>
      <c r="BO25" s="42">
        <v>1021.7849164100001</v>
      </c>
      <c r="BP25" s="42">
        <v>890.92068760999996</v>
      </c>
      <c r="BQ25" s="42">
        <v>1091.49348564</v>
      </c>
      <c r="BR25" s="34">
        <v>888.44119438000007</v>
      </c>
      <c r="BS25" s="116">
        <v>3892.6402840400001</v>
      </c>
    </row>
    <row r="26" spans="1:71">
      <c r="A26" s="29" t="s">
        <v>42</v>
      </c>
      <c r="B26" s="41">
        <f>'[1]รายได้ เทศบาล'!B27+'[1]รายได้ กทม.'!B21+'[1]รายได้ พัทยา'!B22</f>
        <v>374.06999999999994</v>
      </c>
      <c r="C26" s="41">
        <f>'[1]รายได้ เทศบาล'!C27+'[1]รายได้ กทม.'!C21+'[1]รายได้ พัทยา'!C22</f>
        <v>558.11000000000013</v>
      </c>
      <c r="D26" s="41">
        <f>'[1]รายได้ เทศบาล'!D27+'[1]รายได้ กทม.'!D21+'[1]รายได้ พัทยา'!D22</f>
        <v>646.29999999999995</v>
      </c>
      <c r="E26" s="41">
        <f>'[1]รายได้ เทศบาล'!E27+'[1]รายได้ กทม.'!E21+'[1]รายได้ พัทยา'!E22</f>
        <v>1064.8399999999999</v>
      </c>
      <c r="F26" s="31">
        <f t="shared" si="1"/>
        <v>2643.3199999999997</v>
      </c>
      <c r="G26" s="41">
        <f>'[1]รายได้ เทศบาล'!G27+'[1]รายได้ กทม.'!G21+'[1]รายได้ พัทยา'!G22</f>
        <v>465.57567231500002</v>
      </c>
      <c r="H26" s="41">
        <f>'[1]รายได้ เทศบาล'!H27+'[1]รายได้ กทม.'!H21+'[1]รายได้ พัทยา'!H22</f>
        <v>420.47747599800005</v>
      </c>
      <c r="I26" s="41">
        <f>'[1]รายได้ เทศบาล'!I27+'[1]รายได้ กทม.'!I21+'[1]รายได้ พัทยา'!I22</f>
        <v>944.32672926500004</v>
      </c>
      <c r="J26" s="41">
        <f>'[1]รายได้ เทศบาล'!J27+'[1]รายได้ กทม.'!J21+'[1]รายได้ พัทยา'!J22</f>
        <v>1184.183981547</v>
      </c>
      <c r="K26" s="31">
        <f t="shared" si="2"/>
        <v>3014.5638591249999</v>
      </c>
      <c r="L26" s="41">
        <f>'[1]รายได้ เทศบาล'!L27+'[1]รายได้ กทม.'!L21+'[1]รายได้ พัทยา'!L22</f>
        <v>861.69859934999999</v>
      </c>
      <c r="M26" s="41">
        <f>'[1]รายได้ เทศบาล'!M27+'[1]รายได้ กทม.'!M21+'[1]รายได้ พัทยา'!M22</f>
        <v>1118.1957500200001</v>
      </c>
      <c r="N26" s="41">
        <f>'[1]รายได้ เทศบาล'!N27+'[1]รายได้ กทม.'!N21+'[1]รายได้ พัทยา'!N22</f>
        <v>1167.2440013610001</v>
      </c>
      <c r="O26" s="41">
        <f>'[1]รายได้ เทศบาล'!O27+'[1]รายได้ กทม.'!O21+'[1]รายได้ พัทยา'!O22</f>
        <v>1340.4501791400003</v>
      </c>
      <c r="P26" s="18">
        <f t="shared" si="14"/>
        <v>4487.588529871</v>
      </c>
      <c r="Q26" s="41">
        <f>'[1]รายได้ เทศบาล'!Q27+'[1]รายได้ กทม.'!Q21+'[1]รายได้ พัทยา'!Q22</f>
        <v>1141.23</v>
      </c>
      <c r="R26" s="41">
        <f>'[1]รายได้ เทศบาล'!R27+'[1]รายได้ กทม.'!R21+'[1]รายได้ พัทยา'!R22</f>
        <v>952.27</v>
      </c>
      <c r="S26" s="41">
        <f>'[1]รายได้ เทศบาล'!S27+'[1]รายได้ กทม.'!S21+'[1]รายได้ พัทยา'!S22</f>
        <v>1233.55</v>
      </c>
      <c r="T26" s="41">
        <f>'[1]รายได้ เทศบาล'!T27+'[1]รายได้ กทม.'!T21+'[1]รายได้ พัทยา'!T22</f>
        <v>1140.1399999999999</v>
      </c>
      <c r="U26" s="31">
        <f t="shared" si="4"/>
        <v>4467.1900000000005</v>
      </c>
      <c r="V26" s="41">
        <f>'[1]รายได้ เทศบาล'!V27+'[1]รายได้ กทม.'!V21+'[1]รายได้ พัทยา'!V22</f>
        <v>781.55072140000004</v>
      </c>
      <c r="W26" s="41">
        <f>'[1]รายได้ เทศบาล'!W27+'[1]รายได้ กทม.'!W21+'[1]รายได้ พัทยา'!W22</f>
        <v>748.47451603999991</v>
      </c>
      <c r="X26" s="41">
        <f>'[1]รายได้ เทศบาล'!X27+'[1]รายได้ กทม.'!X21+'[1]รายได้ พัทยา'!X22</f>
        <v>959.29963431999988</v>
      </c>
      <c r="Y26" s="41">
        <f>'[1]รายได้ เทศบาล'!Y27+'[1]รายได้ กทม.'!Y21+'[1]รายได้ พัทยา'!Y22</f>
        <v>1066.83497698</v>
      </c>
      <c r="Z26" s="31">
        <f t="shared" si="5"/>
        <v>3556.1598487399997</v>
      </c>
      <c r="AA26" s="41">
        <f>'[1]รายได้ เทศบาล'!AA27+'[1]รายได้ กทม.'!AA21+'[1]รายได้ พัทยา'!AA22</f>
        <v>857.32864357999995</v>
      </c>
      <c r="AB26" s="41">
        <f>'[1]รายได้ เทศบาล'!AB27+'[1]รายได้ กทม.'!AB21+'[1]รายได้ พัทยา'!AB22</f>
        <v>1445.55781761</v>
      </c>
      <c r="AC26" s="41">
        <f>'[1]รายได้ เทศบาล'!AC27+'[1]รายได้ กทม.'!AC21+'[1]รายได้ พัทยา'!AC22</f>
        <v>1220.0958445099998</v>
      </c>
      <c r="AD26" s="41">
        <f>'[1]รายได้ เทศบาล'!AD27+'[1]รายได้ กทม.'!AD21+'[1]รายได้ พัทยา'!AD22</f>
        <v>1278.5978117699999</v>
      </c>
      <c r="AE26" s="31">
        <f t="shared" si="6"/>
        <v>4801.5801174699991</v>
      </c>
      <c r="AF26" s="41">
        <f>'[1]รายได้ เทศบาล'!AF27+'[1]รายได้ กทม.'!AF21+'[1]รายได้ พัทยา'!AF22</f>
        <v>741.48340780937508</v>
      </c>
      <c r="AG26" s="41">
        <f>'[1]รายได้ เทศบาล'!AG27+'[1]รายได้ กทม.'!AG21+'[1]รายได้ พัทยา'!AG22</f>
        <v>859.33661987937501</v>
      </c>
      <c r="AH26" s="41">
        <f>'[1]รายได้ เทศบาล'!AH27+'[1]รายได้ กทม.'!AH21+'[1]รายได้ พัทยา'!AH22</f>
        <v>489.49137549937495</v>
      </c>
      <c r="AI26" s="41">
        <f>'[1]รายได้ เทศบาล'!AI27+'[1]รายได้ กทม.'!AI21+'[1]รายได้ พัทยา'!AI22</f>
        <v>1729.3538663013749</v>
      </c>
      <c r="AJ26" s="31">
        <f t="shared" si="7"/>
        <v>3819.6652694895001</v>
      </c>
      <c r="AK26" s="41">
        <f>'[1]รายได้ เทศบาล'!AK27+'[1]รายได้ กทม.'!AK21+'[1]รายได้ พัทยา'!AK22</f>
        <v>1256.8307952462501</v>
      </c>
      <c r="AL26" s="41">
        <f>'[1]รายได้ เทศบาล'!AL27+'[1]รายได้ กทม.'!AL21+'[1]รายได้ พัทยา'!AL22</f>
        <v>1154.8001652862501</v>
      </c>
      <c r="AM26" s="41">
        <f>'[1]รายได้ เทศบาล'!AM27+'[1]รายได้ กทม.'!AM21+'[1]รายได้ พัทยา'!AM22</f>
        <v>1617.9181739528333</v>
      </c>
      <c r="AN26" s="41">
        <f>'[1]รายได้ เทศบาล'!AN27+'[1]รายได้ กทม.'!AN21+'[1]รายได้ พัทยา'!AN22</f>
        <v>1166.74094113</v>
      </c>
      <c r="AO26" s="31">
        <f t="shared" si="13"/>
        <v>5196.290075615334</v>
      </c>
      <c r="AP26" s="41">
        <f>'[1]รายได้ เทศบาล'!AP27+'[1]รายได้ กทม.'!AP21+'[1]รายได้ พัทยา'!AP22</f>
        <v>1322.4112103228101</v>
      </c>
      <c r="AQ26" s="41">
        <f>'[1]รายได้ เทศบาล'!AQ27+'[1]รายได้ กทม.'!AQ21+'[1]รายได้ พัทยา'!AQ22</f>
        <v>1598.9352647824999</v>
      </c>
      <c r="AR26" s="41">
        <f>'[1]รายได้ เทศบาล'!AR27+'[1]รายได้ กทม.'!AR21+'[1]รายได้ พัทยา'!AR22</f>
        <v>1825.8523113599999</v>
      </c>
      <c r="AS26" s="41">
        <f>'[1]รายได้ เทศบาล'!AS27+'[1]รายได้ กทม.'!AS21+'[1]รายได้ พัทยา'!AS22</f>
        <v>2111.712716434</v>
      </c>
      <c r="AT26" s="31">
        <f t="shared" si="10"/>
        <v>6858.9115028993092</v>
      </c>
      <c r="AU26" s="41">
        <f>'[1]รายได้ เทศบาล'!AU27+'[1]รายได้ กทม.'!AU21+'[1]รายได้ พัทยา'!AU22</f>
        <v>1859.9586732099999</v>
      </c>
      <c r="AV26" s="41">
        <f>'[1]รายได้ เทศบาล'!AV27+'[1]รายได้ กทม.'!AV21+'[1]รายได้ พัทยา'!AV22</f>
        <v>2121.9055834699998</v>
      </c>
      <c r="AW26" s="41">
        <f>'[1]รายได้ เทศบาล'!AW27+'[1]รายได้ กทม.'!AW21+'[1]รายได้ พัทยา'!AW22</f>
        <v>2316.403059016</v>
      </c>
      <c r="AX26" s="41">
        <f>'[1]รายได้ เทศบาล'!AX27+'[1]รายได้ กทม.'!AX21+'[1]รายได้ พัทยา'!AX22</f>
        <v>2162.1355816800001</v>
      </c>
      <c r="AY26" s="31">
        <f t="shared" si="9"/>
        <v>8460.4028973759996</v>
      </c>
      <c r="AZ26" s="41">
        <f>'[1]รายได้ เทศบาล'!AZ27+'[1]รายได้ กทม.'!AZ21+'[1]รายได้ พัทยา'!AZ22</f>
        <v>2594.8892343739999</v>
      </c>
      <c r="BA26" s="41">
        <f>'[1]รายได้ เทศบาล'!BA27+'[1]รายได้ กทม.'!BA21+'[1]รายได้ พัทยา'!BA22</f>
        <v>3513.5245037680002</v>
      </c>
      <c r="BB26" s="41">
        <f>'[1]รายได้ เทศบาล'!BB27+'[1]รายได้ กทม.'!BB21+'[1]รายได้ พัทยา'!BB22</f>
        <v>4121.596424204</v>
      </c>
      <c r="BC26" s="41">
        <f>'[1]รายได้ เทศบาล'!BC27+'[1]รายได้ กทม.'!BC21+'[1]รายได้ พัทยา'!BC22</f>
        <v>3768.9835346469995</v>
      </c>
      <c r="BD26" s="31">
        <f t="shared" si="11"/>
        <v>13998.993696992999</v>
      </c>
      <c r="BE26" s="41">
        <f>'[1]รายได้ เทศบาล'!BE27+'[1]รายได้ กทม.'!BE21+'[1]รายได้ พัทยา'!BE22</f>
        <v>2567.7432342399998</v>
      </c>
      <c r="BF26" s="41">
        <f>'[1]รายได้ เทศบาล'!BF27+'[1]รายได้ กทม.'!BF21+'[1]รายได้ พัทยา'!BF22</f>
        <v>3773.5557500300006</v>
      </c>
      <c r="BG26" s="41">
        <f>'[1]รายได้ เทศบาล'!BG27+'[1]รายได้ กทม.'!BG21+'[1]รายได้ พัทยา'!BG22</f>
        <v>3725.2123671000004</v>
      </c>
      <c r="BH26" s="41">
        <f>'[1]รายได้ เทศบาล'!BH27+'[1]รายได้ กทม.'!BH21+'[1]รายได้ พัทยา'!BH22</f>
        <v>4113.9120646500005</v>
      </c>
      <c r="BI26" s="33">
        <f t="shared" si="0"/>
        <v>14180.423416020003</v>
      </c>
      <c r="BJ26" s="42">
        <v>2605.4635555660011</v>
      </c>
      <c r="BK26" s="42">
        <v>3087.0923839299994</v>
      </c>
      <c r="BL26" s="42">
        <v>2935.4375396330001</v>
      </c>
      <c r="BM26" s="34">
        <v>671.33806665999964</v>
      </c>
      <c r="BN26" s="82">
        <v>9299.3315457889985</v>
      </c>
      <c r="BO26" s="42">
        <v>3393.8509154799995</v>
      </c>
      <c r="BP26" s="42">
        <v>2930.1910518469999</v>
      </c>
      <c r="BQ26" s="42">
        <v>2772.1860933700009</v>
      </c>
      <c r="BR26" s="34">
        <v>2540.28044176</v>
      </c>
      <c r="BS26" s="116">
        <v>11636.508502457</v>
      </c>
    </row>
    <row r="27" spans="1:71">
      <c r="A27" s="29" t="s">
        <v>43</v>
      </c>
      <c r="B27" s="41">
        <f>'[1]รายได้ เทศบาล'!B28+'[1]รายได้ กทม.'!B22+'[1]รายได้ พัทยา'!B23</f>
        <v>144.94</v>
      </c>
      <c r="C27" s="41">
        <f>'[1]รายได้ เทศบาล'!C28+'[1]รายได้ กทม.'!C22+'[1]รายได้ พัทยา'!C23</f>
        <v>243.58</v>
      </c>
      <c r="D27" s="41">
        <f>'[1]รายได้ เทศบาล'!D28+'[1]รายได้ กทม.'!D22+'[1]รายได้ พัทยา'!D23</f>
        <v>599.04000000000008</v>
      </c>
      <c r="E27" s="41">
        <f>'[1]รายได้ เทศบาล'!E28+'[1]รายได้ กทม.'!E22+'[1]รายได้ พัทยา'!E23</f>
        <v>552.4799999999999</v>
      </c>
      <c r="F27" s="31">
        <f t="shared" si="1"/>
        <v>1540.04</v>
      </c>
      <c r="G27" s="41">
        <f>'[1]รายได้ เทศบาล'!G28+'[1]รายได้ กทม.'!G22+'[1]รายได้ พัทยา'!G23</f>
        <v>279.887629635</v>
      </c>
      <c r="H27" s="41">
        <f>'[1]รายได้ เทศบาล'!H28+'[1]รายได้ กทม.'!H22+'[1]รายได้ พัทยา'!H23</f>
        <v>342.156301165</v>
      </c>
      <c r="I27" s="41">
        <f>'[1]รายได้ เทศบาล'!I28+'[1]รายได้ กทม.'!I22+'[1]รายได้ พัทยา'!I23</f>
        <v>555.02601900499997</v>
      </c>
      <c r="J27" s="41">
        <f>'[1]รายได้ เทศบาล'!J28+'[1]รายได้ กทม.'!J22+'[1]รายได้ พัทยา'!J23</f>
        <v>406.185051805</v>
      </c>
      <c r="K27" s="31">
        <f t="shared" si="2"/>
        <v>1583.2550016099999</v>
      </c>
      <c r="L27" s="41">
        <f>'[1]รายได้ เทศบาล'!L28+'[1]รายได้ กทม.'!L22+'[1]รายได้ พัทยา'!L23</f>
        <v>304.86132871999996</v>
      </c>
      <c r="M27" s="41">
        <f>'[1]รายได้ เทศบาล'!M28+'[1]รายได้ กทม.'!M22+'[1]รายได้ พัทยา'!M23</f>
        <v>458.10180106000007</v>
      </c>
      <c r="N27" s="41">
        <f>'[1]รายได้ เทศบาล'!N28+'[1]รายได้ กทม.'!N22+'[1]รายได้ พัทยา'!N23</f>
        <v>459.78329118999994</v>
      </c>
      <c r="O27" s="41">
        <f>'[1]รายได้ เทศบาล'!O28+'[1]รายได้ กทม.'!O22+'[1]รายได้ พัทยา'!O23</f>
        <v>471.08445875000001</v>
      </c>
      <c r="P27" s="18">
        <f t="shared" si="14"/>
        <v>1693.83087972</v>
      </c>
      <c r="Q27" s="41">
        <f>'[1]รายได้ เทศบาล'!Q28+'[1]รายได้ กทม.'!Q22+'[1]รายได้ พัทยา'!Q23</f>
        <v>417.21</v>
      </c>
      <c r="R27" s="41">
        <f>'[1]รายได้ เทศบาล'!R28+'[1]รายได้ กทม.'!R22+'[1]รายได้ พัทยา'!R23</f>
        <v>382.91999999999996</v>
      </c>
      <c r="S27" s="41">
        <f>'[1]รายได้ เทศบาล'!S28+'[1]รายได้ กทม.'!S22+'[1]รายได้ พัทยา'!S23</f>
        <v>507.37999999999994</v>
      </c>
      <c r="T27" s="41">
        <f>'[1]รายได้ เทศบาล'!T28+'[1]รายได้ กทม.'!T22+'[1]รายได้ พัทยา'!T23</f>
        <v>542.50000000000011</v>
      </c>
      <c r="U27" s="31">
        <f t="shared" si="4"/>
        <v>1850.0099999999998</v>
      </c>
      <c r="V27" s="41">
        <f>'[1]รายได้ เทศบาล'!V28+'[1]รายได้ กทม.'!V22+'[1]รายได้ พัทยา'!V23</f>
        <v>483.73452880499991</v>
      </c>
      <c r="W27" s="41">
        <f>'[1]รายได้ เทศบาล'!W28+'[1]รายได้ กทม.'!W22+'[1]รายได้ พัทยา'!W23</f>
        <v>579.77527741999995</v>
      </c>
      <c r="X27" s="41">
        <f>'[1]รายได้ เทศบาล'!X28+'[1]รายได้ กทม.'!X22+'[1]รายได้ พัทยา'!X23</f>
        <v>574.28938947000006</v>
      </c>
      <c r="Y27" s="41">
        <f>'[1]รายได้ เทศบาล'!Y28+'[1]รายได้ กทม.'!Y22+'[1]รายได้ พัทยา'!Y23</f>
        <v>558.0833361199999</v>
      </c>
      <c r="Z27" s="31">
        <f t="shared" si="5"/>
        <v>2195.8825318149998</v>
      </c>
      <c r="AA27" s="41">
        <f>'[1]รายได้ เทศบาล'!AA28+'[1]รายได้ กทม.'!AA22+'[1]รายได้ พัทยา'!AA23</f>
        <v>449.93978741999996</v>
      </c>
      <c r="AB27" s="41">
        <f>'[1]รายได้ เทศบาล'!AB28+'[1]รายได้ กทม.'!AB22+'[1]รายได้ พัทยา'!AB23</f>
        <v>767.84166802000004</v>
      </c>
      <c r="AC27" s="41">
        <f>'[1]รายได้ เทศบาล'!AC28+'[1]รายได้ กทม.'!AC22+'[1]รายได้ พัทยา'!AC23</f>
        <v>708.05297335</v>
      </c>
      <c r="AD27" s="41">
        <f>'[1]รายได้ เทศบาล'!AD28+'[1]รายได้ กทม.'!AD22+'[1]รายได้ พัทยา'!AD23</f>
        <v>680.83937724999998</v>
      </c>
      <c r="AE27" s="31">
        <f t="shared" si="6"/>
        <v>2606.6738060399998</v>
      </c>
      <c r="AF27" s="41">
        <f>'[1]รายได้ เทศบาล'!AF28+'[1]รายได้ กทม.'!AF22+'[1]รายได้ พัทยา'!AF23</f>
        <v>508.72608774937498</v>
      </c>
      <c r="AG27" s="41">
        <f>'[1]รายได้ เทศบาล'!AG28+'[1]รายได้ กทม.'!AG22+'[1]รายได้ พัทยา'!AG23</f>
        <v>684.81232697937503</v>
      </c>
      <c r="AH27" s="41">
        <f>'[1]รายได้ เทศบาล'!AH28+'[1]รายได้ กทม.'!AH22+'[1]รายได้ พัทยา'!AH23</f>
        <v>344.58091812937505</v>
      </c>
      <c r="AI27" s="41">
        <f>'[1]รายได้ เทศบาล'!AI28+'[1]รายได้ กทม.'!AI22+'[1]รายได้ พัทยา'!AI23</f>
        <v>1209.997887831375</v>
      </c>
      <c r="AJ27" s="31">
        <f t="shared" si="7"/>
        <v>2748.1172206894998</v>
      </c>
      <c r="AK27" s="41">
        <f>'[1]รายได้ เทศบาล'!AK28+'[1]รายได้ กทม.'!AK22+'[1]รายได้ พัทยา'!AK23</f>
        <v>874.72036642625005</v>
      </c>
      <c r="AL27" s="41">
        <f>'[1]รายได้ เทศบาล'!AL28+'[1]รายได้ กทม.'!AL22+'[1]รายได้ พัทยา'!AL23</f>
        <v>744.13399871624995</v>
      </c>
      <c r="AM27" s="41">
        <f>'[1]รายได้ เทศบาล'!AM28+'[1]รายได้ กทม.'!AM22+'[1]รายได้ พัทยา'!AM23</f>
        <v>920.0330466774999</v>
      </c>
      <c r="AN27" s="41">
        <f>'[1]รายได้ เทศบาล'!AN28+'[1]รายได้ กทม.'!AN22+'[1]รายได้ พัทยา'!AN23</f>
        <v>643.37613861999989</v>
      </c>
      <c r="AO27" s="31">
        <f t="shared" si="13"/>
        <v>3182.26355044</v>
      </c>
      <c r="AP27" s="41">
        <f>'[1]รายได้ เทศบาล'!AP28+'[1]รายได้ กทม.'!AP22+'[1]รายได้ พัทยา'!AP23</f>
        <v>703.11656018550002</v>
      </c>
      <c r="AQ27" s="41">
        <f>'[1]รายได้ เทศบาล'!AQ28+'[1]รายได้ กทม.'!AQ22+'[1]รายได้ พัทยา'!AQ23</f>
        <v>856.26941432349997</v>
      </c>
      <c r="AR27" s="41">
        <f>'[1]รายได้ เทศบาล'!AR28+'[1]รายได้ กทม.'!AR22+'[1]รายได้ พัทยา'!AR23</f>
        <v>1007.05053228</v>
      </c>
      <c r="AS27" s="41">
        <f>'[1]รายได้ เทศบาล'!AS28+'[1]รายได้ กทม.'!AS22+'[1]รายได้ พัทยา'!AS23</f>
        <v>939.60192790999997</v>
      </c>
      <c r="AT27" s="31">
        <f t="shared" si="10"/>
        <v>3506.0384346989999</v>
      </c>
      <c r="AU27" s="41">
        <f>'[1]รายได้ เทศบาล'!AU28+'[1]รายได้ กทม.'!AU22+'[1]รายได้ พัทยา'!AU23</f>
        <v>791.9876328119999</v>
      </c>
      <c r="AV27" s="41">
        <f>'[1]รายได้ เทศบาล'!AV28+'[1]รายได้ กทม.'!AV22+'[1]รายได้ พัทยา'!AV23</f>
        <v>983.57057276799992</v>
      </c>
      <c r="AW27" s="41">
        <f>'[1]รายได้ เทศบาล'!AW28+'[1]รายได้ กทม.'!AW22+'[1]รายได้ พัทยา'!AW23</f>
        <v>1002.8380184100001</v>
      </c>
      <c r="AX27" s="41">
        <f>'[1]รายได้ เทศบาล'!AX28+'[1]รายได้ กทม.'!AX22+'[1]รายได้ พัทยา'!AX23</f>
        <v>933.89150325299988</v>
      </c>
      <c r="AY27" s="31">
        <f t="shared" si="9"/>
        <v>3712.2877272430001</v>
      </c>
      <c r="AZ27" s="41">
        <f>'[1]รายได้ เทศบาล'!AZ28+'[1]รายได้ กทม.'!AZ22+'[1]รายได้ พัทยา'!AZ23</f>
        <v>117.0401774</v>
      </c>
      <c r="BA27" s="41">
        <f>'[1]รายได้ เทศบาล'!BA28+'[1]รายได้ กทม.'!BA22+'[1]รายได้ พัทยา'!BA23</f>
        <v>170.74075929</v>
      </c>
      <c r="BB27" s="41">
        <f>'[1]รายได้ เทศบาล'!BB28+'[1]รายได้ กทม.'!BB22+'[1]รายได้ พัทยา'!BB23</f>
        <v>186.44581423</v>
      </c>
      <c r="BC27" s="41">
        <f>'[1]รายได้ เทศบาล'!BC28+'[1]รายได้ กทม.'!BC22+'[1]รายได้ พัทยา'!BC23</f>
        <v>252.72453813300001</v>
      </c>
      <c r="BD27" s="31">
        <f t="shared" si="11"/>
        <v>726.95128905299998</v>
      </c>
      <c r="BE27" s="41">
        <f>'[1]รายได้ เทศบาล'!BE28+'[1]รายได้ กทม.'!BE22+'[1]รายได้ พัทยา'!BE23</f>
        <v>92.942314839999995</v>
      </c>
      <c r="BF27" s="41">
        <f>'[1]รายได้ เทศบาล'!BF28+'[1]รายได้ กทม.'!BF22+'[1]รายได้ พัทยา'!BF23</f>
        <v>146.6888567</v>
      </c>
      <c r="BG27" s="41">
        <f>'[1]รายได้ เทศบาล'!BG28+'[1]รายได้ กทม.'!BG22+'[1]รายได้ พัทยา'!BG23</f>
        <v>141.67983248999997</v>
      </c>
      <c r="BH27" s="41">
        <f>'[1]รายได้ เทศบาล'!BH28+'[1]รายได้ กทม.'!BH22+'[1]รายได้ พัทยา'!BH23</f>
        <v>173.92510187300002</v>
      </c>
      <c r="BI27" s="33">
        <f t="shared" si="0"/>
        <v>555.23610590299995</v>
      </c>
      <c r="BJ27" s="42">
        <v>30.497090870000005</v>
      </c>
      <c r="BK27" s="42">
        <v>30.212088600000001</v>
      </c>
      <c r="BL27" s="42">
        <v>21.630293519999999</v>
      </c>
      <c r="BM27" s="34">
        <v>4879.5200281700018</v>
      </c>
      <c r="BN27" s="82">
        <v>4961.8595011600019</v>
      </c>
      <c r="BO27" s="42">
        <v>12.55846878</v>
      </c>
      <c r="BP27" s="42">
        <v>3.78494492</v>
      </c>
      <c r="BQ27" s="42">
        <v>24.995803850000001</v>
      </c>
      <c r="BR27" s="34">
        <v>21.86164277</v>
      </c>
      <c r="BS27" s="116">
        <v>63.200860320000004</v>
      </c>
    </row>
    <row r="28" spans="1:71">
      <c r="A28" s="29" t="s">
        <v>44</v>
      </c>
      <c r="B28" s="41">
        <f>'[1]รายได้ อบจ.'!B20+'[1]รายได้ กทม.'!B23</f>
        <v>4845.5599999999995</v>
      </c>
      <c r="C28" s="41">
        <f>'[1]รายได้ อบจ.'!C20+'[1]รายได้ กทม.'!C23</f>
        <v>3657.93</v>
      </c>
      <c r="D28" s="41">
        <f>'[1]รายได้ อบจ.'!D20+'[1]รายได้ กทม.'!D23</f>
        <v>3539.9300000000003</v>
      </c>
      <c r="E28" s="41">
        <f>'[1]รายได้ อบจ.'!E20+'[1]รายได้ กทม.'!E23</f>
        <v>6065.93</v>
      </c>
      <c r="F28" s="31">
        <f t="shared" si="1"/>
        <v>18109.349999999999</v>
      </c>
      <c r="G28" s="41">
        <f>'[1]รายได้ อบจ.'!G20+'[1]รายได้ กทม.'!G23</f>
        <v>3710.8028238799998</v>
      </c>
      <c r="H28" s="41">
        <f>'[1]รายได้ อบจ.'!H20+'[1]รายได้ กทม.'!H23</f>
        <v>4750.3983435800001</v>
      </c>
      <c r="I28" s="41">
        <f>'[1]รายได้ อบจ.'!I20+'[1]รายได้ กทม.'!I23</f>
        <v>3393.06876379</v>
      </c>
      <c r="J28" s="41">
        <f>'[1]รายได้ อบจ.'!J20+'[1]รายได้ กทม.'!J23</f>
        <v>5694.7775248100006</v>
      </c>
      <c r="K28" s="31">
        <f t="shared" si="2"/>
        <v>17549.047456060001</v>
      </c>
      <c r="L28" s="41">
        <f>'[1]รายได้ อบจ.'!L20+'[1]รายได้ กทม.'!L23</f>
        <v>5239.5730326500006</v>
      </c>
      <c r="M28" s="41">
        <f>'[1]รายได้ อบจ.'!M20+'[1]รายได้ กทม.'!M23</f>
        <v>5713.6007051900006</v>
      </c>
      <c r="N28" s="41">
        <f>'[1]รายได้ อบจ.'!N20+'[1]รายได้ กทม.'!N23</f>
        <v>5924.2002714900009</v>
      </c>
      <c r="O28" s="41">
        <f>'[1]รายได้ อบจ.'!O20+'[1]รายได้ กทม.'!O23</f>
        <v>5566.9433670199996</v>
      </c>
      <c r="P28" s="18">
        <f t="shared" si="14"/>
        <v>22444.317376350002</v>
      </c>
      <c r="Q28" s="41">
        <f>'[1]รายได้ อบจ.'!Q20+'[1]รายได้ กทม.'!Q23</f>
        <v>6411.7999999999993</v>
      </c>
      <c r="R28" s="41">
        <f>'[1]รายได้ อบจ.'!R20+'[1]รายได้ กทม.'!R23</f>
        <v>5662.62</v>
      </c>
      <c r="S28" s="41">
        <f>'[1]รายได้ อบจ.'!S20+'[1]รายได้ กทม.'!S23</f>
        <v>5615.35</v>
      </c>
      <c r="T28" s="41">
        <f>'[1]รายได้ อบจ.'!T20+'[1]รายได้ กทม.'!T23</f>
        <v>8687.73</v>
      </c>
      <c r="U28" s="31">
        <f t="shared" si="4"/>
        <v>26377.499999999996</v>
      </c>
      <c r="V28" s="41">
        <f>'[1]รายได้ อบจ.'!V20+'[1]รายได้ กทม.'!V23</f>
        <v>4707.0193964600003</v>
      </c>
      <c r="W28" s="41">
        <f>'[1]รายได้ อบจ.'!W20+'[1]รายได้ กทม.'!W23</f>
        <v>7377.1239199299998</v>
      </c>
      <c r="X28" s="41">
        <f>'[1]รายได้ อบจ.'!X20+'[1]รายได้ กทม.'!X23</f>
        <v>6870.9138738800011</v>
      </c>
      <c r="Y28" s="41">
        <f>'[1]รายได้ อบจ.'!Y20+'[1]รายได้ กทม.'!Y23</f>
        <v>7245.0882346539993</v>
      </c>
      <c r="Z28" s="31">
        <f t="shared" si="5"/>
        <v>26200.145424924001</v>
      </c>
      <c r="AA28" s="41">
        <f>'[1]รายได้ อบจ.'!AA20+'[1]รายได้ กทม.'!AA23</f>
        <v>6315.2517883800001</v>
      </c>
      <c r="AB28" s="41">
        <f>'[1]รายได้ อบจ.'!AB20+'[1]รายได้ กทม.'!AB23</f>
        <v>6602.1019774200004</v>
      </c>
      <c r="AC28" s="41">
        <f>'[1]รายได้ อบจ.'!AC20+'[1]รายได้ กทม.'!AC23</f>
        <v>6627.8623592900003</v>
      </c>
      <c r="AD28" s="41">
        <f>'[1]รายได้ อบจ.'!AD20+'[1]รายได้ กทม.'!AD23</f>
        <v>5712.5583360399996</v>
      </c>
      <c r="AE28" s="31">
        <f t="shared" si="6"/>
        <v>25257.77446113</v>
      </c>
      <c r="AF28" s="41">
        <f>'[1]รายได้ อบจ.'!AF20+'[1]รายได้ กทม.'!AF23</f>
        <v>2747.9498451899999</v>
      </c>
      <c r="AG28" s="41">
        <f>'[1]รายได้ อบจ.'!AG20+'[1]รายได้ กทม.'!AG23</f>
        <v>9156.2793578729998</v>
      </c>
      <c r="AH28" s="41">
        <f>'[1]รายได้ อบจ.'!AH20+'[1]รายได้ กทม.'!AH23</f>
        <v>8767.45956768</v>
      </c>
      <c r="AI28" s="41">
        <f>'[1]รายได้ อบจ.'!AI20+'[1]รายได้ กทม.'!AI23</f>
        <v>7474.3228007199996</v>
      </c>
      <c r="AJ28" s="31">
        <f t="shared" si="7"/>
        <v>28146.011571463001</v>
      </c>
      <c r="AK28" s="41">
        <f>'[1]รายได้ อบจ.'!AK20+'[1]รายได้ กทม.'!AK23</f>
        <v>336.30541390999991</v>
      </c>
      <c r="AL28" s="41">
        <f>'[1]รายได้ อบจ.'!AL20+'[1]รายได้ กทม.'!AL23</f>
        <v>10637.776972279999</v>
      </c>
      <c r="AM28" s="41">
        <f>'[1]รายได้ อบจ.'!AM20+'[1]รายได้ กทม.'!AM23</f>
        <v>8770.1663884699992</v>
      </c>
      <c r="AN28" s="41">
        <f>'[1]รายได้ อบจ.'!AN20+'[1]รายได้ กทม.'!AN23</f>
        <v>8525.9056278099997</v>
      </c>
      <c r="AO28" s="31">
        <f t="shared" si="13"/>
        <v>28270.154402469998</v>
      </c>
      <c r="AP28" s="41">
        <f>'[1]รายได้ อบจ.'!AP20+'[1]รายได้ กทม.'!AP23</f>
        <v>1763.7002082099998</v>
      </c>
      <c r="AQ28" s="41">
        <f>'[1]รายได้ อบจ.'!AQ20+'[1]รายได้ กทม.'!AQ23</f>
        <v>14277.595148519998</v>
      </c>
      <c r="AR28" s="41">
        <f>'[1]รายได้ อบจ.'!AR20+'[1]รายได้ กทม.'!AR23</f>
        <v>7328.2588219299996</v>
      </c>
      <c r="AS28" s="41">
        <f>'[1]รายได้ อบจ.'!AS20+'[1]รายได้ กทม.'!AS23</f>
        <v>6304.5794761399993</v>
      </c>
      <c r="AT28" s="31">
        <f t="shared" si="10"/>
        <v>29674.1336548</v>
      </c>
      <c r="AU28" s="41">
        <f>'[1]รายได้ อบจ.'!AU20+'[1]รายได้ กทม.'!AU23</f>
        <v>984.97704070999998</v>
      </c>
      <c r="AV28" s="41">
        <f>'[1]รายได้ อบจ.'!AV20+'[1]รายได้ กทม.'!AV23</f>
        <v>13367.042026890002</v>
      </c>
      <c r="AW28" s="41">
        <f>'[1]รายได้ อบจ.'!AW20+'[1]รายได้ กทม.'!AW23</f>
        <v>8660.1542212399982</v>
      </c>
      <c r="AX28" s="41">
        <f>'[1]รายได้ อบจ.'!AX20+'[1]รายได้ กทม.'!AX23</f>
        <v>8302.5193825900005</v>
      </c>
      <c r="AY28" s="31">
        <f t="shared" si="9"/>
        <v>31314.692671429999</v>
      </c>
      <c r="AZ28" s="41">
        <f>'[1]รายได้ อบจ.'!AZ20+'[1]รายได้ กทม.'!AZ23</f>
        <v>7924.5714927000008</v>
      </c>
      <c r="BA28" s="41">
        <f>'[1]รายได้ อบจ.'!BA20+'[1]รายได้ กทม.'!BA23</f>
        <v>7804.4055783300009</v>
      </c>
      <c r="BB28" s="41">
        <f>'[1]รายได้ อบจ.'!BB20+'[1]รายได้ กทม.'!BB23</f>
        <v>6971.2150577099992</v>
      </c>
      <c r="BC28" s="41">
        <f>'[1]รายได้ อบจ.'!BC20+'[1]รายได้ กทม.'!BC23</f>
        <v>5900.8517253999999</v>
      </c>
      <c r="BD28" s="31">
        <f t="shared" si="11"/>
        <v>28601.04385414</v>
      </c>
      <c r="BE28" s="41">
        <f>'[1]รายได้ อบจ.'!BE20+'[1]รายได้ กทม.'!BE23</f>
        <v>7920.1868717219995</v>
      </c>
      <c r="BF28" s="41">
        <f>'[1]รายได้ อบจ.'!BF20+'[1]รายได้ กทม.'!BF23</f>
        <v>8875.0630099700011</v>
      </c>
      <c r="BG28" s="41">
        <f>'[1]รายได้ อบจ.'!BG20+'[1]รายได้ กทม.'!BG23</f>
        <v>8260.1382324799997</v>
      </c>
      <c r="BH28" s="41">
        <f>'[1]รายได้ อบจ.'!BH20+'[1]รายได้ กทม.'!BH23</f>
        <v>6890.3416637399996</v>
      </c>
      <c r="BI28" s="33">
        <f t="shared" si="0"/>
        <v>31945.729777912002</v>
      </c>
      <c r="BJ28" s="42">
        <v>6442.6366647699997</v>
      </c>
      <c r="BK28" s="42">
        <v>6380.6411644199998</v>
      </c>
      <c r="BL28" s="42">
        <v>4556.7087146599997</v>
      </c>
      <c r="BM28" s="34">
        <v>4754.3325772100015</v>
      </c>
      <c r="BN28" s="82">
        <v>22134.319121059998</v>
      </c>
      <c r="BO28" s="42">
        <v>1336.0773111300002</v>
      </c>
      <c r="BP28" s="42">
        <v>0</v>
      </c>
      <c r="BQ28" s="42">
        <v>0</v>
      </c>
      <c r="BR28" s="34">
        <v>0</v>
      </c>
      <c r="BS28" s="116">
        <v>1336.0773111300002</v>
      </c>
    </row>
    <row r="29" spans="1:71">
      <c r="A29" s="29" t="s">
        <v>45</v>
      </c>
      <c r="B29" s="41">
        <f>'[1]รายได้ เทศบาล'!B29+'[1]รายได้ กทม.'!B24+'[1]รายได้ พัทยา'!B24</f>
        <v>2196.4500000000003</v>
      </c>
      <c r="C29" s="41">
        <f>'[1]รายได้ เทศบาล'!C29+'[1]รายได้ กทม.'!C24+'[1]รายได้ พัทยา'!C24</f>
        <v>2573.4800000000005</v>
      </c>
      <c r="D29" s="41">
        <f>'[1]รายได้ เทศบาล'!D29+'[1]รายได้ กทม.'!D24+'[1]รายได้ พัทยา'!D24</f>
        <v>2015.9699999999998</v>
      </c>
      <c r="E29" s="41">
        <f>'[1]รายได้ เทศบาล'!E29+'[1]รายได้ กทม.'!E24+'[1]รายได้ พัทยา'!E24</f>
        <v>1428.13</v>
      </c>
      <c r="F29" s="31">
        <f t="shared" si="1"/>
        <v>8214.0299999999988</v>
      </c>
      <c r="G29" s="41">
        <f>'[1]รายได้ เทศบาล'!G29+'[1]รายได้ กทม.'!G24+'[1]รายได้ พัทยา'!G24</f>
        <v>1318.869632985</v>
      </c>
      <c r="H29" s="41">
        <f>'[1]รายได้ เทศบาล'!H29+'[1]รายได้ กทม.'!H24+'[1]รายได้ พัทยา'!H24</f>
        <v>868.1366439950001</v>
      </c>
      <c r="I29" s="41">
        <f>'[1]รายได้ เทศบาล'!I29+'[1]รายได้ กทม.'!I24+'[1]รายได้ พัทยา'!I24</f>
        <v>1084.9473875650001</v>
      </c>
      <c r="J29" s="41">
        <f>'[1]รายได้ เทศบาล'!J29+'[1]รายได้ กทม.'!J24+'[1]รายได้ พัทยา'!J24</f>
        <v>1150.5668862950001</v>
      </c>
      <c r="K29" s="31">
        <f t="shared" si="2"/>
        <v>4422.5205508400004</v>
      </c>
      <c r="L29" s="41">
        <f>'[1]รายได้ เทศบาล'!L29+'[1]รายได้ กทม.'!L24+'[1]รายได้ พัทยา'!L24</f>
        <v>1621.92239365</v>
      </c>
      <c r="M29" s="41">
        <f>'[1]รายได้ เทศบาล'!M29+'[1]รายได้ กทม.'!M24+'[1]รายได้ พัทยา'!M24</f>
        <v>1474.1813799699999</v>
      </c>
      <c r="N29" s="41">
        <f>'[1]รายได้ เทศบาล'!N29+'[1]รายได้ กทม.'!N24+'[1]รายได้ พัทยา'!N24</f>
        <v>867.07228168000006</v>
      </c>
      <c r="O29" s="41">
        <f>'[1]รายได้ เทศบาล'!O29+'[1]รายได้ กทม.'!O24+'[1]รายได้ พัทยา'!O24</f>
        <v>1794.2586705600002</v>
      </c>
      <c r="P29" s="18">
        <f t="shared" si="14"/>
        <v>5757.4347258599992</v>
      </c>
      <c r="Q29" s="41">
        <f>'[1]รายได้ เทศบาล'!Q29+'[1]รายได้ กทม.'!Q24+'[1]รายได้ พัทยา'!Q24</f>
        <v>2738.97</v>
      </c>
      <c r="R29" s="41">
        <f>'[1]รายได้ เทศบาล'!R29+'[1]รายได้ กทม.'!R24+'[1]รายได้ พัทยา'!R24</f>
        <v>3251.25</v>
      </c>
      <c r="S29" s="41">
        <f>'[1]รายได้ เทศบาล'!S29+'[1]รายได้ กทม.'!S24+'[1]รายได้ พัทยา'!S24</f>
        <v>2105.0300000000002</v>
      </c>
      <c r="T29" s="41">
        <f>'[1]รายได้ เทศบาล'!T29+'[1]รายได้ กทม.'!T24+'[1]รายได้ พัทยา'!T24</f>
        <v>3917.2100000000005</v>
      </c>
      <c r="U29" s="31">
        <f t="shared" si="4"/>
        <v>12012.460000000001</v>
      </c>
      <c r="V29" s="41">
        <f>'[1]รายได้ เทศบาล'!V29+'[1]รายได้ กทม.'!V24+'[1]รายได้ พัทยา'!V24</f>
        <v>3161.1191346099999</v>
      </c>
      <c r="W29" s="41">
        <f>'[1]รายได้ เทศบาล'!W29+'[1]รายได้ กทม.'!W24+'[1]รายได้ พัทยา'!W24</f>
        <v>2950.64970636</v>
      </c>
      <c r="X29" s="41">
        <f>'[1]รายได้ เทศบาล'!X29+'[1]รายได้ กทม.'!X24+'[1]รายได้ พัทยา'!X24</f>
        <v>1693.2761618299999</v>
      </c>
      <c r="Y29" s="41">
        <f>'[1]รายได้ เทศบาล'!Y29+'[1]รายได้ กทม.'!Y24+'[1]รายได้ พัทยา'!Y24</f>
        <v>4894.3085939000011</v>
      </c>
      <c r="Z29" s="31">
        <f t="shared" si="5"/>
        <v>12699.353596700003</v>
      </c>
      <c r="AA29" s="41">
        <f>'[1]รายได้ เทศบาล'!AA29+'[1]รายได้ กทม.'!AA24+'[1]รายได้ พัทยา'!AA24</f>
        <v>4048.8840326900004</v>
      </c>
      <c r="AB29" s="41">
        <f>'[1]รายได้ เทศบาล'!AB29+'[1]รายได้ กทม.'!AB24+'[1]รายได้ พัทยา'!AB24</f>
        <v>4218.0402696599995</v>
      </c>
      <c r="AC29" s="41">
        <f>'[1]รายได้ เทศบาล'!AC29+'[1]รายได้ กทม.'!AC24+'[1]รายได้ พัทยา'!AC24</f>
        <v>2223.8954369599996</v>
      </c>
      <c r="AD29" s="41">
        <f>'[1]รายได้ เทศบาล'!AD29+'[1]รายได้ กทม.'!AD24+'[1]รายได้ พัทยา'!AD24</f>
        <v>5965.5659334899992</v>
      </c>
      <c r="AE29" s="31">
        <f t="shared" si="6"/>
        <v>16456.385672799999</v>
      </c>
      <c r="AF29" s="41">
        <f>'[1]รายได้ เทศบาล'!AF29+'[1]รายได้ กทม.'!AF24+'[1]รายได้ พัทยา'!AF24</f>
        <v>4277.9125680000006</v>
      </c>
      <c r="AG29" s="41">
        <f>'[1]รายได้ เทศบาล'!AG29+'[1]รายได้ กทม.'!AG24+'[1]รายได้ พัทยา'!AG24</f>
        <v>4464.6270426699994</v>
      </c>
      <c r="AH29" s="41">
        <f>'[1]รายได้ เทศบาล'!AH29+'[1]รายได้ กทม.'!AH24+'[1]รายได้ พัทยา'!AH24</f>
        <v>4027.97064998</v>
      </c>
      <c r="AI29" s="41">
        <f>'[1]รายได้ เทศบาล'!AI29+'[1]รายได้ กทม.'!AI24+'[1]รายได้ พัทยา'!AI24</f>
        <v>3804.1978329620001</v>
      </c>
      <c r="AJ29" s="31">
        <f t="shared" si="7"/>
        <v>16574.708093612</v>
      </c>
      <c r="AK29" s="41">
        <f>'[1]รายได้ เทศบาล'!AK29+'[1]รายได้ กทม.'!AK24+'[1]รายได้ พัทยา'!AK24</f>
        <v>6035.2112953699998</v>
      </c>
      <c r="AL29" s="41">
        <f>'[1]รายได้ เทศบาล'!AL29+'[1]รายได้ กทม.'!AL24+'[1]รายได้ พัทยา'!AL24</f>
        <v>4617.03438284</v>
      </c>
      <c r="AM29" s="41">
        <f>'[1]รายได้ เทศบาล'!AM29+'[1]รายได้ กทม.'!AM24+'[1]รายได้ พัทยา'!AM24</f>
        <v>4508.12588349</v>
      </c>
      <c r="AN29" s="41">
        <f>'[1]รายได้ เทศบาล'!AN29+'[1]รายได้ กทม.'!AN24+'[1]รายได้ พัทยา'!AN24</f>
        <v>3759.4082328899999</v>
      </c>
      <c r="AO29" s="31">
        <f t="shared" si="13"/>
        <v>18919.779794589998</v>
      </c>
      <c r="AP29" s="41">
        <f>'[1]รายได้ เทศบาล'!AP29+'[1]รายได้ กทม.'!AP24+'[1]รายได้ พัทยา'!AP24</f>
        <v>5301.0802948700002</v>
      </c>
      <c r="AQ29" s="41">
        <f>'[1]รายได้ เทศบาล'!AQ29+'[1]รายได้ กทม.'!AQ24+'[1]รายได้ พัทยา'!AQ24</f>
        <v>3480.7637619899997</v>
      </c>
      <c r="AR29" s="41">
        <f>'[1]รายได้ เทศบาล'!AR29+'[1]รายได้ กทม.'!AR24+'[1]รายได้ พัทยา'!AR24</f>
        <v>2811.4252416100003</v>
      </c>
      <c r="AS29" s="41">
        <f>'[1]รายได้ เทศบาล'!AS29+'[1]รายได้ กทม.'!AS24+'[1]รายได้ พัทยา'!AS24</f>
        <v>4285.4495004799992</v>
      </c>
      <c r="AT29" s="31">
        <f t="shared" si="10"/>
        <v>15878.71879895</v>
      </c>
      <c r="AU29" s="41">
        <f>'[1]รายได้ เทศบาล'!AU29+'[1]รายได้ กทม.'!AU24+'[1]รายได้ พัทยา'!AU24</f>
        <v>4785.8987732300002</v>
      </c>
      <c r="AV29" s="41">
        <f>'[1]รายได้ เทศบาล'!AV29+'[1]รายได้ กทม.'!AV24+'[1]รายได้ พัทยา'!AV24</f>
        <v>4708.4617398800001</v>
      </c>
      <c r="AW29" s="41">
        <f>'[1]รายได้ เทศบาล'!AW29+'[1]รายได้ กทม.'!AW24+'[1]รายได้ พัทยา'!AW24</f>
        <v>5458.6682818999998</v>
      </c>
      <c r="AX29" s="41">
        <f>'[1]รายได้ เทศบาล'!AX29+'[1]รายได้ กทม.'!AX24+'[1]รายได้ พัทยา'!AX24</f>
        <v>5854.7578298999997</v>
      </c>
      <c r="AY29" s="31">
        <f t="shared" si="9"/>
        <v>20807.786624910001</v>
      </c>
      <c r="AZ29" s="41">
        <f>'[1]รายได้ เทศบาล'!AZ29+'[1]รายได้ กทม.'!AZ24+'[1]รายได้ พัทยา'!AZ24</f>
        <v>5124.5105383500004</v>
      </c>
      <c r="BA29" s="41">
        <f>'[1]รายได้ เทศบาล'!BA29+'[1]รายได้ กทม.'!BA24+'[1]รายได้ พัทยา'!BA24</f>
        <v>6131.5043656099997</v>
      </c>
      <c r="BB29" s="41">
        <f>'[1]รายได้ เทศบาล'!BB29+'[1]รายได้ กทม.'!BB24+'[1]รายได้ พัทยา'!BB24</f>
        <v>4639.9747390000002</v>
      </c>
      <c r="BC29" s="41">
        <f>'[1]รายได้ เทศบาล'!BC29+'[1]รายได้ กทม.'!BC24+'[1]รายได้ พัทยา'!BC24</f>
        <v>7186.2146541499997</v>
      </c>
      <c r="BD29" s="31">
        <f t="shared" si="11"/>
        <v>23082.204297110002</v>
      </c>
      <c r="BE29" s="41">
        <f>'[1]รายได้ เทศบาล'!BE29+'[1]รายได้ กทม.'!BE24+'[1]รายได้ พัทยา'!BE24</f>
        <v>5405.7697084599995</v>
      </c>
      <c r="BF29" s="41">
        <f>'[1]รายได้ เทศบาล'!BF29+'[1]รายได้ กทม.'!BF24+'[1]รายได้ พัทยา'!BF24</f>
        <v>6264.6225047099997</v>
      </c>
      <c r="BG29" s="41">
        <f>'[1]รายได้ เทศบาล'!BG29+'[1]รายได้ กทม.'!BG24+'[1]รายได้ พัทยา'!BG24</f>
        <v>5538.2726287899995</v>
      </c>
      <c r="BH29" s="41">
        <f>'[1]รายได้ เทศบาล'!BH29+'[1]รายได้ กทม.'!BH24+'[1]รายได้ พัทยา'!BH24</f>
        <v>4709.7597128099997</v>
      </c>
      <c r="BI29" s="33">
        <f t="shared" si="0"/>
        <v>21918.424554769997</v>
      </c>
      <c r="BJ29" s="42">
        <v>4918.1937322700005</v>
      </c>
      <c r="BK29" s="42">
        <v>7976.7510010000005</v>
      </c>
      <c r="BL29" s="42">
        <v>6149.2469192000008</v>
      </c>
      <c r="BM29" s="34">
        <v>355.57525102999995</v>
      </c>
      <c r="BN29" s="82">
        <v>19399.7669035</v>
      </c>
      <c r="BO29" s="42">
        <v>3890.4431256999997</v>
      </c>
      <c r="BP29" s="42">
        <v>3709.9372517199999</v>
      </c>
      <c r="BQ29" s="42">
        <v>3385.4225845699998</v>
      </c>
      <c r="BR29" s="34">
        <v>2651.9134836600001</v>
      </c>
      <c r="BS29" s="116">
        <v>13637.716445650001</v>
      </c>
    </row>
    <row r="30" spans="1:71">
      <c r="A30" s="29" t="s">
        <v>46</v>
      </c>
      <c r="B30" s="41">
        <f>'[1]รายได้ อบจ.'!B21+'[1]รายได้ เทศบาล'!B30+'[1]รายได้ กทม.'!B25+'[1]รายได้ พัทยา'!B25</f>
        <v>195.97</v>
      </c>
      <c r="C30" s="41">
        <f>'[1]รายได้ อบจ.'!C21+'[1]รายได้ เทศบาล'!C30+'[1]รายได้ กทม.'!C25+'[1]รายได้ พัทยา'!C25</f>
        <v>127.77</v>
      </c>
      <c r="D30" s="41">
        <f>'[1]รายได้ อบจ.'!D21+'[1]รายได้ เทศบาล'!D30+'[1]รายได้ กทม.'!D25+'[1]รายได้ พัทยา'!D25</f>
        <v>136.35000000000002</v>
      </c>
      <c r="E30" s="41">
        <f>'[1]รายได้ อบจ.'!E21+'[1]รายได้ เทศบาล'!E30+'[1]รายได้ กทม.'!E25+'[1]รายได้ พัทยา'!E25</f>
        <v>284.28999999999996</v>
      </c>
      <c r="F30" s="44">
        <f t="shared" si="1"/>
        <v>744.38</v>
      </c>
      <c r="G30" s="41">
        <f>'[1]รายได้ อบจ.'!G21+'[1]รายได้ เทศบาล'!G30+'[1]รายได้ กทม.'!G25+'[1]รายได้ พัทยา'!G25</f>
        <v>16.201680759999999</v>
      </c>
      <c r="H30" s="41">
        <f>'[1]รายได้ อบจ.'!H21+'[1]รายได้ เทศบาล'!H30+'[1]รายได้ กทม.'!H25+'[1]รายได้ พัทยา'!H25</f>
        <v>17.492805919999999</v>
      </c>
      <c r="I30" s="41">
        <f>'[1]รายได้ อบจ.'!I21+'[1]รายได้ เทศบาล'!I30+'[1]รายได้ กทม.'!I25+'[1]รายได้ พัทยา'!I25</f>
        <v>17.915853250000001</v>
      </c>
      <c r="J30" s="41">
        <f>'[1]รายได้ อบจ.'!J21+'[1]รายได้ เทศบาล'!J30+'[1]รายได้ กทม.'!J25+'[1]รายได้ พัทยา'!J25</f>
        <v>19.750962470000001</v>
      </c>
      <c r="K30" s="44">
        <f t="shared" si="2"/>
        <v>71.3613024</v>
      </c>
      <c r="L30" s="41">
        <f>'[1]รายได้ อบจ.'!L21+'[1]รายได้ เทศบาล'!L30+'[1]รายได้ กทม.'!L25+'[1]รายได้ พัทยา'!L25</f>
        <v>257.28233195000001</v>
      </c>
      <c r="M30" s="41">
        <f>'[1]รายได้ อบจ.'!M21+'[1]รายได้ เทศบาล'!M30+'[1]รายได้ กทม.'!M25+'[1]รายได้ พัทยา'!M25</f>
        <v>112.64657686000001</v>
      </c>
      <c r="N30" s="41">
        <f>'[1]รายได้ อบจ.'!N21+'[1]รายได้ เทศบาล'!N30+'[1]รายได้ กทม.'!N25+'[1]รายได้ พัทยา'!N25</f>
        <v>81.788061419999991</v>
      </c>
      <c r="O30" s="41">
        <f>'[1]รายได้ อบจ.'!O21+'[1]รายได้ เทศบาล'!O30+'[1]รายได้ กทม.'!O25+'[1]รายได้ พัทยา'!O25</f>
        <v>281.22840566999997</v>
      </c>
      <c r="P30" s="45">
        <f t="shared" si="14"/>
        <v>732.94537590000004</v>
      </c>
      <c r="Q30" s="41">
        <f>'[1]รายได้ อบจ.'!Q21+'[1]รายได้ เทศบาล'!Q30+'[1]รายได้ กทม.'!Q25+'[1]รายได้ พัทยา'!Q25</f>
        <v>187.99</v>
      </c>
      <c r="R30" s="41">
        <f>'[1]รายได้ อบจ.'!R21+'[1]รายได้ เทศบาล'!R30+'[1]รายได้ กทม.'!R25+'[1]รายได้ พัทยา'!R25</f>
        <v>127.77000000000001</v>
      </c>
      <c r="S30" s="41">
        <f>'[1]รายได้ อบจ.'!S21+'[1]รายได้ เทศบาล'!S30+'[1]รายได้ กทม.'!S25+'[1]รายได้ พัทยา'!S25</f>
        <v>203.3</v>
      </c>
      <c r="T30" s="41">
        <f>'[1]รายได้ อบจ.'!T21+'[1]รายได้ เทศบาล'!T30+'[1]รายได้ กทม.'!T25+'[1]รายได้ พัทยา'!T25</f>
        <v>185.82</v>
      </c>
      <c r="U30" s="44">
        <f t="shared" si="4"/>
        <v>704.87999999999988</v>
      </c>
      <c r="V30" s="41">
        <f>'[1]รายได้ อบจ.'!V21+'[1]รายได้ เทศบาล'!V30+'[1]รายได้ กทม.'!V25+'[1]รายได้ พัทยา'!V25</f>
        <v>91.218670680000002</v>
      </c>
      <c r="W30" s="41">
        <f>'[1]รายได้ อบจ.'!W21+'[1]รายได้ เทศบาล'!W30+'[1]รายได้ กทม.'!W25+'[1]รายได้ พัทยา'!W25</f>
        <v>46.881481430000001</v>
      </c>
      <c r="X30" s="41">
        <f>'[1]รายได้ อบจ.'!X21+'[1]รายได้ เทศบาล'!X30+'[1]รายได้ กทม.'!X25+'[1]รายได้ พัทยา'!X25</f>
        <v>74.531523350000001</v>
      </c>
      <c r="Y30" s="41">
        <f>'[1]รายได้ อบจ.'!Y21+'[1]รายได้ เทศบาล'!Y30+'[1]รายได้ กทม.'!Y25+'[1]รายได้ พัทยา'!Y25</f>
        <v>100.94700091999999</v>
      </c>
      <c r="Z30" s="44">
        <f t="shared" si="5"/>
        <v>313.57867637999999</v>
      </c>
      <c r="AA30" s="41">
        <f>'[1]รายได้ อบจ.'!AA21+'[1]รายได้ เทศบาล'!AA30+'[1]รายได้ กทม.'!AA25+'[1]รายได้ พัทยา'!AA25</f>
        <v>189.94941859000002</v>
      </c>
      <c r="AB30" s="41">
        <f>'[1]รายได้ อบจ.'!AB21+'[1]รายได้ เทศบาล'!AB30+'[1]รายได้ กทม.'!AB25+'[1]รายได้ พัทยา'!AB25</f>
        <v>71.979635469999991</v>
      </c>
      <c r="AC30" s="41">
        <f>'[1]รายได้ อบจ.'!AC21+'[1]รายได้ เทศบาล'!AC30+'[1]รายได้ กทม.'!AC25+'[1]รายได้ พัทยา'!AC25</f>
        <v>182.83369901</v>
      </c>
      <c r="AD30" s="41">
        <f>'[1]รายได้ อบจ.'!AD21+'[1]รายได้ เทศบาล'!AD30+'[1]รายได้ กทม.'!AD25+'[1]รายได้ พัทยา'!AD25</f>
        <v>138.54783893000004</v>
      </c>
      <c r="AE30" s="44">
        <f t="shared" si="6"/>
        <v>583.31059200000004</v>
      </c>
      <c r="AF30" s="41">
        <f>'[1]รายได้ อบจ.'!AF21+'[1]รายได้ เทศบาล'!AF30+'[1]รายได้ กทม.'!AF25+'[1]รายได้ พัทยา'!AF25</f>
        <v>288.45951540750002</v>
      </c>
      <c r="AG30" s="41">
        <f>'[1]รายได้ อบจ.'!AG21+'[1]รายได้ เทศบาล'!AG30+'[1]รายได้ กทม.'!AG25+'[1]รายได้ พัทยา'!AG25</f>
        <v>378.29534629750003</v>
      </c>
      <c r="AH30" s="41">
        <f>'[1]รายได้ อบจ.'!AH21+'[1]รายได้ เทศบาล'!AH30+'[1]รายได้ กทม.'!AH25+'[1]รายได้ พัทยา'!AH25</f>
        <v>936.18855312750009</v>
      </c>
      <c r="AI30" s="41">
        <f>'[1]รายได้ อบจ.'!AI21+'[1]รายได้ เทศบาล'!AI30+'[1]รายได้ กทม.'!AI25+'[1]รายได้ พัทยา'!AI25</f>
        <v>291.71251444749998</v>
      </c>
      <c r="AJ30" s="44">
        <f t="shared" si="7"/>
        <v>1894.6559292800002</v>
      </c>
      <c r="AK30" s="41">
        <f>'[1]รายได้ อบจ.'!AK21+'[1]รายได้ เทศบาล'!AK30+'[1]รายได้ กทม.'!AK25+'[1]รายได้ พัทยา'!AK25</f>
        <v>370.54440991999996</v>
      </c>
      <c r="AL30" s="41">
        <f>'[1]รายได้ อบจ.'!AL21+'[1]รายได้ เทศบาล'!AL30+'[1]รายได้ กทม.'!AL25+'[1]รายได้ พัทยา'!AL25</f>
        <v>538.96891432000007</v>
      </c>
      <c r="AM30" s="41">
        <f>'[1]รายได้ อบจ.'!AM21+'[1]รายได้ เทศบาล'!AM30+'[1]รายได้ กทม.'!AM25+'[1]รายได้ พัทยา'!AM25</f>
        <v>450.42568276999998</v>
      </c>
      <c r="AN30" s="41">
        <f>'[1]รายได้ อบจ.'!AN21+'[1]รายได้ เทศบาล'!AN30+'[1]รายได้ กทม.'!AN25+'[1]รายได้ พัทยา'!AN25</f>
        <v>394.92879506000003</v>
      </c>
      <c r="AO30" s="44">
        <f t="shared" si="13"/>
        <v>1754.8678020699999</v>
      </c>
      <c r="AP30" s="41">
        <f>'[1]รายได้ อบจ.'!AP21+'[1]รายได้ เทศบาล'!AP30+'[1]รายได้ กทม.'!AP25+'[1]รายได้ พัทยา'!AP25</f>
        <v>210.49637242899999</v>
      </c>
      <c r="AQ30" s="41">
        <f>'[1]รายได้ อบจ.'!AQ21+'[1]รายได้ เทศบาล'!AQ30+'[1]รายได้ กทม.'!AQ25+'[1]รายได้ พัทยา'!AQ25</f>
        <v>408.87837627900007</v>
      </c>
      <c r="AR30" s="41">
        <f>'[1]รายได้ อบจ.'!AR21+'[1]รายได้ เทศบาล'!AR30+'[1]รายได้ กทม.'!AR25+'[1]รายได้ พัทยา'!AR25</f>
        <v>406.66769333000002</v>
      </c>
      <c r="AS30" s="41">
        <f>'[1]รายได้ อบจ.'!AS21+'[1]รายได้ เทศบาล'!AS30+'[1]รายได้ กทม.'!AS25+'[1]รายได้ พัทยา'!AS25</f>
        <v>1111.7418548840001</v>
      </c>
      <c r="AT30" s="44">
        <f t="shared" si="10"/>
        <v>2137.7842969220001</v>
      </c>
      <c r="AU30" s="41">
        <f>'[1]รายได้ อบจ.'!AU21+'[1]รายได้ เทศบาล'!AU30+'[1]รายได้ กทม.'!AU25+'[1]รายได้ พัทยา'!AU25</f>
        <v>325.97683330000001</v>
      </c>
      <c r="AV30" s="41">
        <f>'[1]รายได้ อบจ.'!AV21+'[1]รายได้ เทศบาล'!AV30+'[1]รายได้ กทม.'!AV25+'[1]รายได้ พัทยา'!AV25</f>
        <v>279.76241114999993</v>
      </c>
      <c r="AW30" s="41">
        <f>'[1]รายได้ อบจ.'!AW21+'[1]รายได้ เทศบาล'!AW30+'[1]รายได้ กทม.'!AW25+'[1]รายได้ พัทยา'!AW25</f>
        <v>471.70487709600002</v>
      </c>
      <c r="AX30" s="41">
        <f>'[1]รายได้ อบจ.'!AX21+'[1]รายได้ เทศบาล'!AX30+'[1]รายได้ กทม.'!AX25+'[1]รายได้ พัทยา'!AX25</f>
        <v>465.39433551000002</v>
      </c>
      <c r="AY30" s="44">
        <f t="shared" si="9"/>
        <v>1542.8384570559999</v>
      </c>
      <c r="AZ30" s="41">
        <f>'[1]รายได้ อบจ.'!AZ21+'[1]รายได้ เทศบาล'!AZ30+'[1]รายได้ กทม.'!AZ25+'[1]รายได้ พัทยา'!AZ25</f>
        <v>341.14927009000002</v>
      </c>
      <c r="BA30" s="41">
        <f>'[1]รายได้ อบจ.'!BA21+'[1]รายได้ เทศบาล'!BA30+'[1]รายได้ กทม.'!BA25+'[1]รายได้ พัทยา'!BA25</f>
        <v>396.31430761000001</v>
      </c>
      <c r="BB30" s="41">
        <f>'[1]รายได้ อบจ.'!BB21+'[1]รายได้ เทศบาล'!BB30+'[1]รายได้ กทม.'!BB25+'[1]รายได้ พัทยา'!BB25</f>
        <v>435.54528168000002</v>
      </c>
      <c r="BC30" s="41">
        <f>'[1]รายได้ อบจ.'!BC21+'[1]รายได้ เทศบาล'!BC30+'[1]รายได้ กทม.'!BC25+'[1]รายได้ พัทยา'!BC25</f>
        <v>1917.0428584599999</v>
      </c>
      <c r="BD30" s="44">
        <f t="shared" si="11"/>
        <v>3090.05171784</v>
      </c>
      <c r="BE30" s="41">
        <f>'[1]รายได้ อบจ.'!BE21+'[1]รายได้ เทศบาล'!BE30+'[1]รายได้ กทม.'!BE25+'[1]รายได้ พัทยา'!BE25</f>
        <v>487.94334241299998</v>
      </c>
      <c r="BF30" s="41">
        <f>'[1]รายได้ อบจ.'!BF21+'[1]รายได้ เทศบาล'!BF30+'[1]รายได้ กทม.'!BF25+'[1]รายได้ พัทยา'!BF25</f>
        <v>533.52778573099999</v>
      </c>
      <c r="BG30" s="41">
        <f>'[1]รายได้ อบจ.'!BG21+'[1]รายได้ เทศบาล'!BG30+'[1]รายได้ กทม.'!BG25+'[1]รายได้ พัทยา'!BG25</f>
        <v>645.8374510299999</v>
      </c>
      <c r="BH30" s="41">
        <f>'[1]รายได้ อบจ.'!BH21+'[1]รายได้ เทศบาล'!BH30+'[1]รายได้ กทม.'!BH25+'[1]รายได้ พัทยา'!BH25</f>
        <v>563.30539562000001</v>
      </c>
      <c r="BI30" s="42">
        <f t="shared" si="0"/>
        <v>2230.6139747940001</v>
      </c>
      <c r="BJ30" s="42">
        <v>325.66791419999987</v>
      </c>
      <c r="BK30" s="42">
        <v>381.58283175500003</v>
      </c>
      <c r="BL30" s="42">
        <v>312.51468591900004</v>
      </c>
      <c r="BM30" s="34">
        <v>148.34668893000003</v>
      </c>
      <c r="BN30" s="82">
        <v>1168.1121208039999</v>
      </c>
      <c r="BO30" s="42">
        <v>7195.2045621099996</v>
      </c>
      <c r="BP30" s="42">
        <v>8817.5759980900002</v>
      </c>
      <c r="BQ30" s="42">
        <v>8702.2230424199988</v>
      </c>
      <c r="BR30" s="34">
        <v>5885.8478369699988</v>
      </c>
      <c r="BS30" s="116">
        <v>30600.851439589998</v>
      </c>
    </row>
    <row r="31" spans="1:71">
      <c r="A31" s="22" t="s">
        <v>47</v>
      </c>
      <c r="B31" s="46">
        <f>SUM(B32:B35)</f>
        <v>6115.8099999999995</v>
      </c>
      <c r="C31" s="47">
        <f>SUM(C32:C35)</f>
        <v>3220.25</v>
      </c>
      <c r="D31" s="47">
        <f>SUM(D32:D35)</f>
        <v>5703.8700000000008</v>
      </c>
      <c r="E31" s="47">
        <f>SUM(E32:E35)</f>
        <v>3542.08</v>
      </c>
      <c r="F31" s="18">
        <f t="shared" si="1"/>
        <v>18582.010000000002</v>
      </c>
      <c r="G31" s="46">
        <f>SUM(G32:G35)</f>
        <v>10580.665900807498</v>
      </c>
      <c r="H31" s="47">
        <f>SUM(H32:H35)</f>
        <v>2971.3673689075003</v>
      </c>
      <c r="I31" s="47">
        <f>SUM(I32:I35)</f>
        <v>4519.5186116975001</v>
      </c>
      <c r="J31" s="47">
        <f>SUM(J32:J35)</f>
        <v>3099.4748859574997</v>
      </c>
      <c r="K31" s="18">
        <f t="shared" si="2"/>
        <v>21171.02676737</v>
      </c>
      <c r="L31" s="46">
        <f>SUM(L32:L35)</f>
        <v>8248.0717537780001</v>
      </c>
      <c r="M31" s="47">
        <f>SUM(M32:M35)</f>
        <v>3859.0337562700006</v>
      </c>
      <c r="N31" s="47">
        <f>SUM(N32:N35)</f>
        <v>3946.0681112700004</v>
      </c>
      <c r="O31" s="47">
        <f>SUM(O32:O35)</f>
        <v>11558.723596059999</v>
      </c>
      <c r="P31" s="18">
        <f t="shared" si="14"/>
        <v>27611.897217377998</v>
      </c>
      <c r="Q31" s="46">
        <f>SUM(Q32:Q35)</f>
        <v>3928.4499999999994</v>
      </c>
      <c r="R31" s="47">
        <f>SUM(R32:R35)</f>
        <v>7725.29</v>
      </c>
      <c r="S31" s="47">
        <f>SUM(S32:S35)</f>
        <v>5863.6599999999989</v>
      </c>
      <c r="T31" s="47">
        <f>SUM(T32:T35)</f>
        <v>10932.260000000002</v>
      </c>
      <c r="U31" s="18">
        <f t="shared" si="4"/>
        <v>28449.66</v>
      </c>
      <c r="V31" s="46">
        <f>SUM(V32:V35)</f>
        <v>4375.8349786400004</v>
      </c>
      <c r="W31" s="47">
        <f>SUM(W32:W35)</f>
        <v>10265.646838309998</v>
      </c>
      <c r="X31" s="47">
        <f>SUM(X32:X35)</f>
        <v>8557.6919182599995</v>
      </c>
      <c r="Y31" s="47">
        <f>SUM(Y32:Y35)</f>
        <v>8366.9995769699999</v>
      </c>
      <c r="Z31" s="18">
        <f t="shared" si="5"/>
        <v>31566.173312179999</v>
      </c>
      <c r="AA31" s="46">
        <f>SUM(AA32:AA35)</f>
        <v>10190.194641200002</v>
      </c>
      <c r="AB31" s="47">
        <f>SUM(AB32:AB35)</f>
        <v>6939.5175650700003</v>
      </c>
      <c r="AC31" s="47">
        <f>SUM(AC32:AC35)</f>
        <v>15237.909125659999</v>
      </c>
      <c r="AD31" s="47">
        <f>SUM(AD32:AD35)</f>
        <v>8646.3671651500008</v>
      </c>
      <c r="AE31" s="18">
        <f t="shared" si="6"/>
        <v>41013.988497080005</v>
      </c>
      <c r="AF31" s="48">
        <f>SUM(AF32:AF35)</f>
        <v>7380.8708551700001</v>
      </c>
      <c r="AG31" s="48">
        <f>SUM(AG32:AG35)</f>
        <v>12846.495168820002</v>
      </c>
      <c r="AH31" s="48">
        <f>SUM(AH32:AH35)</f>
        <v>10409.38778684</v>
      </c>
      <c r="AI31" s="49">
        <f>SUM(AI32:AI35)</f>
        <v>8250.3286760789997</v>
      </c>
      <c r="AJ31" s="18">
        <f t="shared" si="7"/>
        <v>38887.082486908999</v>
      </c>
      <c r="AK31" s="48">
        <f>SUM(AK32:AK35)</f>
        <v>6429.2438221800003</v>
      </c>
      <c r="AL31" s="48">
        <f>SUM(AL32:AL35)</f>
        <v>15396.490279589003</v>
      </c>
      <c r="AM31" s="48">
        <f>SUM(AM32:AM35)</f>
        <v>10114.64562118</v>
      </c>
      <c r="AN31" s="49">
        <f>SUM(AN32:AN35)</f>
        <v>9295.6337440399984</v>
      </c>
      <c r="AO31" s="18">
        <f t="shared" si="13"/>
        <v>41236.013466989003</v>
      </c>
      <c r="AP31" s="48">
        <f>SUM(AP32:AP35)</f>
        <v>8090.7095146939982</v>
      </c>
      <c r="AQ31" s="48">
        <f>SUM(AQ32:AQ35)</f>
        <v>9251.4634926239996</v>
      </c>
      <c r="AR31" s="48">
        <f>SUM(AR32:AR35)</f>
        <v>15238.132815839999</v>
      </c>
      <c r="AS31" s="49">
        <f>SUM(AS32:AS35)</f>
        <v>10658.040407032002</v>
      </c>
      <c r="AT31" s="18">
        <f t="shared" si="10"/>
        <v>43238.34623019</v>
      </c>
      <c r="AU31" s="48">
        <f>SUM(AU32:AU35)</f>
        <v>9042.4103755120013</v>
      </c>
      <c r="AV31" s="48">
        <f>SUM(AV32:AV35)</f>
        <v>16526.768542860002</v>
      </c>
      <c r="AW31" s="48">
        <f>SUM(AW32:AW35)</f>
        <v>11513.837233155</v>
      </c>
      <c r="AX31" s="49">
        <f>SUM(AX32:AX35)</f>
        <v>11202.396531213999</v>
      </c>
      <c r="AY31" s="18">
        <f t="shared" si="9"/>
        <v>48285.412682741</v>
      </c>
      <c r="AZ31" s="48">
        <f>SUM(AZ32:AZ35)</f>
        <v>9455.7007602390004</v>
      </c>
      <c r="BA31" s="48">
        <f>SUM(BA32:BA35)</f>
        <v>17365.390438570001</v>
      </c>
      <c r="BB31" s="48">
        <f>SUM(BB32:BB35)</f>
        <v>10392.949104810001</v>
      </c>
      <c r="BC31" s="49">
        <f>SUM(BC32:BC35)</f>
        <v>12165.885833068</v>
      </c>
      <c r="BD31" s="18">
        <f>SUM(AZ31:BC31)</f>
        <v>49379.926136687005</v>
      </c>
      <c r="BE31" s="48">
        <f>SUM(BE32:BE35)</f>
        <v>10191.38453822</v>
      </c>
      <c r="BF31" s="48">
        <f>SUM(BF32:BF35)</f>
        <v>18705.484356180001</v>
      </c>
      <c r="BG31" s="48">
        <f>SUM(BG32:BG35)</f>
        <v>10826.101824160001</v>
      </c>
      <c r="BH31" s="50">
        <f>SUM(BH32:BH35)</f>
        <v>11526.564360343</v>
      </c>
      <c r="BI31" s="28">
        <f t="shared" si="0"/>
        <v>51249.535078903005</v>
      </c>
      <c r="BJ31" s="53">
        <v>6473.3817882270014</v>
      </c>
      <c r="BK31" s="53">
        <v>16135.186500383999</v>
      </c>
      <c r="BL31" s="53">
        <v>10279.203282959999</v>
      </c>
      <c r="BM31" s="53">
        <v>52942.245570822008</v>
      </c>
      <c r="BN31" s="120">
        <v>85830.017142393015</v>
      </c>
      <c r="BO31" s="53">
        <v>6101.4407799630008</v>
      </c>
      <c r="BP31" s="53">
        <v>6230.1712042750014</v>
      </c>
      <c r="BQ31" s="53">
        <v>8205.5850419099988</v>
      </c>
      <c r="BR31" s="53">
        <v>7910.9349368900002</v>
      </c>
      <c r="BS31" s="115">
        <v>28448.131963038002</v>
      </c>
    </row>
    <row r="32" spans="1:71">
      <c r="A32" s="29" t="s">
        <v>48</v>
      </c>
      <c r="B32" s="41">
        <f>'[1]รายได้ อบจ.'!B23</f>
        <v>2292.5300000000002</v>
      </c>
      <c r="C32" s="41">
        <f>'[1]รายได้ อบจ.'!C23</f>
        <v>546.49</v>
      </c>
      <c r="D32" s="41">
        <f>'[1]รายได้ อบจ.'!D23</f>
        <v>925.99</v>
      </c>
      <c r="E32" s="41">
        <f>'[1]รายได้ อบจ.'!E23</f>
        <v>548.35</v>
      </c>
      <c r="F32" s="31">
        <f t="shared" si="1"/>
        <v>4313.3600000000006</v>
      </c>
      <c r="G32" s="41">
        <f>'[1]รายได้ อบจ.'!G23</f>
        <v>5202.8900000000003</v>
      </c>
      <c r="H32" s="41">
        <f>'[1]รายได้ อบจ.'!H23</f>
        <v>715.57</v>
      </c>
      <c r="I32" s="41">
        <f>'[1]รายได้ อบจ.'!I23</f>
        <v>721.83999999999992</v>
      </c>
      <c r="J32" s="41">
        <f>'[1]รายได้ อบจ.'!J23</f>
        <v>739.06999999999994</v>
      </c>
      <c r="K32" s="31">
        <f t="shared" si="2"/>
        <v>7379.37</v>
      </c>
      <c r="L32" s="41">
        <f>'[1]รายได้ อบจ.'!L23</f>
        <v>3200.7312217279996</v>
      </c>
      <c r="M32" s="41">
        <f>'[1]รายได้ อบจ.'!M23</f>
        <v>787.79536400000006</v>
      </c>
      <c r="N32" s="41">
        <f>'[1]รายได้ อบจ.'!N23</f>
        <v>809.30468969000003</v>
      </c>
      <c r="O32" s="41">
        <f>'[1]รายได้ อบจ.'!O23</f>
        <v>3810.1330355200002</v>
      </c>
      <c r="P32" s="18">
        <f t="shared" si="14"/>
        <v>8607.9643109379995</v>
      </c>
      <c r="Q32" s="41">
        <f>'[1]รายได้ อบจ.'!Q23</f>
        <v>1013.58</v>
      </c>
      <c r="R32" s="41">
        <f>'[1]รายได้ อบจ.'!R23</f>
        <v>4022.01</v>
      </c>
      <c r="S32" s="41">
        <f>'[1]รายได้ อบจ.'!S23</f>
        <v>963.86</v>
      </c>
      <c r="T32" s="41">
        <f>'[1]รายได้ อบจ.'!T23</f>
        <v>3655.66</v>
      </c>
      <c r="U32" s="31">
        <f t="shared" si="4"/>
        <v>9655.11</v>
      </c>
      <c r="V32" s="41">
        <f>'[1]รายได้ อบจ.'!V23</f>
        <v>961.77547334000019</v>
      </c>
      <c r="W32" s="41">
        <f>'[1]รายได้ อบจ.'!W23</f>
        <v>4768.2609632600006</v>
      </c>
      <c r="X32" s="41">
        <f>'[1]รายได้ อบจ.'!X23</f>
        <v>989.17122171000005</v>
      </c>
      <c r="Y32" s="41">
        <f>'[1]รายได้ อบจ.'!Y23</f>
        <v>1039.1780304299998</v>
      </c>
      <c r="Z32" s="31">
        <f t="shared" si="5"/>
        <v>7758.3856887400016</v>
      </c>
      <c r="AA32" s="41">
        <f>'[1]รายได้ อบจ.'!AA23</f>
        <v>3509.4464939500003</v>
      </c>
      <c r="AB32" s="41">
        <f>'[1]รายได้ อบจ.'!AB23</f>
        <v>3897.2432128600003</v>
      </c>
      <c r="AC32" s="41">
        <f>'[1]รายได้ อบจ.'!AC23</f>
        <v>2190.2933430799999</v>
      </c>
      <c r="AD32" s="41">
        <f>'[1]รายได้ อบจ.'!AD23</f>
        <v>1189.2276626799999</v>
      </c>
      <c r="AE32" s="31">
        <f t="shared" si="6"/>
        <v>10786.21071257</v>
      </c>
      <c r="AF32" s="41">
        <f>'[1]รายได้ อบจ.'!AF23</f>
        <v>916.26281953999978</v>
      </c>
      <c r="AG32" s="41">
        <f>'[1]รายได้ อบจ.'!AG23</f>
        <v>5968.0196565100014</v>
      </c>
      <c r="AH32" s="41">
        <f>'[1]รายได้ อบจ.'!AH23</f>
        <v>1678.9366197900003</v>
      </c>
      <c r="AI32" s="41">
        <f>'[1]รายได้ อบจ.'!AI23</f>
        <v>1145.2799566399999</v>
      </c>
      <c r="AJ32" s="31">
        <f t="shared" si="7"/>
        <v>9708.4990524800014</v>
      </c>
      <c r="AK32" s="41">
        <f>'[1]รายได้ อบจ.'!AK23</f>
        <v>1014.2601291700001</v>
      </c>
      <c r="AL32" s="41">
        <f>'[1]รายได้ อบจ.'!AL23</f>
        <v>6637.4765281600003</v>
      </c>
      <c r="AM32" s="41">
        <f>'[1]รายได้ อบจ.'!AM23</f>
        <v>1392.19225349</v>
      </c>
      <c r="AN32" s="41">
        <f>'[1]รายได้ อบจ.'!AN23</f>
        <v>1396.95037596</v>
      </c>
      <c r="AO32" s="31">
        <f t="shared" si="13"/>
        <v>10440.87928678</v>
      </c>
      <c r="AP32" s="41">
        <f>'[1]รายได้ อบจ.'!AP23</f>
        <v>1041.38435912</v>
      </c>
      <c r="AQ32" s="41">
        <f>'[1]รายได้ อบจ.'!AQ23</f>
        <v>2505.4461383100002</v>
      </c>
      <c r="AR32" s="41">
        <f>'[1]รายได้ อบจ.'!AR23</f>
        <v>5688.9204072800003</v>
      </c>
      <c r="AS32" s="41">
        <f>'[1]รายได้ อบจ.'!AS23</f>
        <v>2249.9816006179999</v>
      </c>
      <c r="AT32" s="31">
        <f t="shared" si="10"/>
        <v>11485.732505328</v>
      </c>
      <c r="AU32" s="41">
        <f>'[1]รายได้ อบจ.'!AU23</f>
        <v>1321.1909882999998</v>
      </c>
      <c r="AV32" s="41">
        <f>'[1]รายได้ อบจ.'!AV23</f>
        <v>8768.254859910001</v>
      </c>
      <c r="AW32" s="41">
        <f>'[1]รายได้ อบจ.'!AW23</f>
        <v>1852.74383736</v>
      </c>
      <c r="AX32" s="41">
        <f>'[1]รายได้ อบจ.'!AX23</f>
        <v>1637.3325264699997</v>
      </c>
      <c r="AY32" s="31">
        <f t="shared" si="9"/>
        <v>13579.522212040001</v>
      </c>
      <c r="AZ32" s="41">
        <f>'[1]รายได้ อบจ.'!AZ23</f>
        <v>1289.9049332999998</v>
      </c>
      <c r="BA32" s="41">
        <f>'[1]รายได้ อบจ.'!BA23</f>
        <v>8545.8294549700004</v>
      </c>
      <c r="BB32" s="41">
        <f>'[1]รายได้ อบจ.'!BB23</f>
        <v>1565.5231856599999</v>
      </c>
      <c r="BC32" s="41">
        <f>'[1]รายได้ อบจ.'!BC23</f>
        <v>1470.2730930999999</v>
      </c>
      <c r="BD32" s="31">
        <f t="shared" si="11"/>
        <v>12871.530667030001</v>
      </c>
      <c r="BE32" s="41">
        <f>'[1]รายได้ อบจ.'!BE23</f>
        <v>1396.0119614700002</v>
      </c>
      <c r="BF32" s="41">
        <f>'[1]รายได้ อบจ.'!BF23</f>
        <v>9388.4673556300004</v>
      </c>
      <c r="BG32" s="41">
        <f>'[1]รายได้ อบจ.'!BG23</f>
        <v>1461.1583214899999</v>
      </c>
      <c r="BH32" s="41">
        <f>'[1]รายได้ อบจ.'!BH23</f>
        <v>1457.56545607</v>
      </c>
      <c r="BI32" s="33">
        <f t="shared" si="0"/>
        <v>13703.203094660001</v>
      </c>
      <c r="BJ32" s="42">
        <v>932.02131730999997</v>
      </c>
      <c r="BK32" s="42">
        <v>8371.8532105299983</v>
      </c>
      <c r="BL32" s="42">
        <v>3462.8311261900008</v>
      </c>
      <c r="BM32" s="34">
        <v>9254.9943671800011</v>
      </c>
      <c r="BN32" s="82">
        <v>22021.700021210003</v>
      </c>
      <c r="BO32" s="42">
        <v>40.471721109999997</v>
      </c>
      <c r="BP32" s="42">
        <v>368.8641159</v>
      </c>
      <c r="BQ32" s="42">
        <v>77.380191649999986</v>
      </c>
      <c r="BR32" s="34">
        <v>42.149312999999999</v>
      </c>
      <c r="BS32" s="116">
        <v>528.8653416599999</v>
      </c>
    </row>
    <row r="33" spans="1:71">
      <c r="A33" s="29" t="s">
        <v>49</v>
      </c>
      <c r="B33" s="41">
        <f>'[1]รายได้ อบจ.'!B24+'[1]รายได้ เทศบาล'!B32+'[1]รายได้ กทม.'!B27+'[1]รายได้ พัทยา'!B27</f>
        <v>3551.65</v>
      </c>
      <c r="C33" s="41">
        <f>'[1]รายได้ อบจ.'!C24+'[1]รายได้ เทศบาล'!C32+'[1]รายได้ กทม.'!C27+'[1]รายได้ พัทยา'!C27</f>
        <v>2368.13</v>
      </c>
      <c r="D33" s="41">
        <f>'[1]รายได้ อบจ.'!D24+'[1]รายได้ เทศบาล'!D32+'[1]รายได้ กทม.'!D27+'[1]รายได้ พัทยา'!D27</f>
        <v>4482.1400000000003</v>
      </c>
      <c r="E33" s="41">
        <f>'[1]รายได้ อบจ.'!E24+'[1]รายได้ เทศบาล'!E32+'[1]รายได้ กทม.'!E27+'[1]รายได้ พัทยา'!E27</f>
        <v>2655.39</v>
      </c>
      <c r="F33" s="31">
        <f t="shared" si="1"/>
        <v>13057.310000000001</v>
      </c>
      <c r="G33" s="41">
        <f>'[1]รายได้ อบจ.'!G24+'[1]รายได้ เทศบาล'!G32+'[1]รายได้ กทม.'!G27+'[1]รายได้ พัทยา'!G27</f>
        <v>4975.4648089000002</v>
      </c>
      <c r="H33" s="41">
        <f>'[1]รายได้ อบจ.'!H24+'[1]รายได้ เทศบาล'!H32+'[1]รายได้ กทม.'!H27+'[1]รายได้ พัทยา'!H27</f>
        <v>1858.5981612500002</v>
      </c>
      <c r="I33" s="41">
        <f>'[1]รายได้ อบจ.'!I24+'[1]รายได้ เทศบาล'!I32+'[1]รายได้ กทม.'!I27+'[1]รายได้ พัทยา'!I27</f>
        <v>3370.9063919599994</v>
      </c>
      <c r="J33" s="41">
        <f>'[1]รายได้ อบจ.'!J24+'[1]รายได้ เทศบาล'!J32+'[1]รายได้ กทม.'!J27+'[1]รายได้ พัทยา'!J27</f>
        <v>2060.29097791</v>
      </c>
      <c r="K33" s="31">
        <f t="shared" si="2"/>
        <v>12265.260340019999</v>
      </c>
      <c r="L33" s="41">
        <f>'[1]รายได้ อบจ.'!L24+'[1]รายได้ เทศบาล'!L32+'[1]รายได้ กทม.'!L27+'[1]รายได้ พัทยา'!L27</f>
        <v>4715.2875410800007</v>
      </c>
      <c r="M33" s="41">
        <f>'[1]รายได้ อบจ.'!M24+'[1]รายได้ เทศบาล'!M32+'[1]รายได้ กทม.'!M27+'[1]รายได้ พัทยา'!M27</f>
        <v>2730.5620081200004</v>
      </c>
      <c r="N33" s="41">
        <f>'[1]รายได้ อบจ.'!N24+'[1]รายได้ เทศบาล'!N32+'[1]รายได้ กทม.'!N27+'[1]รายได้ พัทยา'!N27</f>
        <v>2791.4889653100004</v>
      </c>
      <c r="O33" s="41">
        <f>'[1]รายได้ อบจ.'!O24+'[1]รายได้ เทศบาล'!O32+'[1]รายได้ กทม.'!O27+'[1]รายได้ พัทยา'!O27</f>
        <v>7306.4129270899994</v>
      </c>
      <c r="P33" s="18">
        <f t="shared" si="14"/>
        <v>17543.751441600001</v>
      </c>
      <c r="Q33" s="41">
        <f>'[1]รายได้ อบจ.'!Q24+'[1]รายได้ เทศบาล'!Q32+'[1]รายได้ กทม.'!Q27+'[1]รายได้ พัทยา'!Q27</f>
        <v>2507.14</v>
      </c>
      <c r="R33" s="41">
        <f>'[1]รายได้ อบจ.'!R24+'[1]รายได้ เทศบาล'!R32+'[1]รายได้ กทม.'!R27+'[1]รายได้ พัทยา'!R27</f>
        <v>3307.0000000000005</v>
      </c>
      <c r="S33" s="41">
        <f>'[1]รายได้ อบจ.'!S24+'[1]รายได้ เทศบาล'!S32+'[1]รายได้ กทม.'!S27+'[1]รายได้ พัทยา'!S27</f>
        <v>4556.3599999999997</v>
      </c>
      <c r="T33" s="41">
        <f>'[1]รายได้ อบจ.'!T24+'[1]รายได้ เทศบาล'!T32+'[1]รายได้ กทม.'!T27+'[1]รายได้ พัทยา'!T27</f>
        <v>6820.3600000000006</v>
      </c>
      <c r="U33" s="31">
        <f t="shared" si="4"/>
        <v>17190.86</v>
      </c>
      <c r="V33" s="41">
        <f>'[1]รายได้ อบจ.'!V24+'[1]รายได้ เทศบาล'!V32+'[1]รายได้ กทม.'!V27+'[1]รายได้ พัทยา'!V27</f>
        <v>2871.3170233500005</v>
      </c>
      <c r="W33" s="41">
        <f>'[1]รายได้ อบจ.'!W24+'[1]รายได้ เทศบาล'!W32+'[1]รายได้ กทม.'!W27+'[1]รายได้ พัทยา'!W27</f>
        <v>4894.3331477999991</v>
      </c>
      <c r="X33" s="41">
        <f>'[1]รายได้ อบจ.'!X24+'[1]รายได้ เทศบาล'!X32+'[1]รายได้ กทม.'!X27+'[1]รายได้ พัทยา'!X27</f>
        <v>7040.1192188900004</v>
      </c>
      <c r="Y33" s="41">
        <f>'[1]รายได้ อบจ.'!Y24+'[1]รายได้ เทศบาล'!Y32+'[1]รายได้ กทม.'!Y27+'[1]รายได้ พัทยา'!Y27</f>
        <v>6700.9955819199995</v>
      </c>
      <c r="Z33" s="31">
        <f t="shared" si="5"/>
        <v>21506.764971960001</v>
      </c>
      <c r="AA33" s="41">
        <f>'[1]รายได้ อบจ.'!AA24+'[1]รายได้ เทศบาล'!AA32+'[1]รายได้ กทม.'!AA27+'[1]รายได้ พัทยา'!AA27</f>
        <v>5888.8113138600002</v>
      </c>
      <c r="AB33" s="41">
        <f>'[1]รายได้ อบจ.'!AB24+'[1]รายได้ เทศบาล'!AB32+'[1]รายได้ กทม.'!AB27+'[1]รายได้ พัทยา'!AB27</f>
        <v>2115.6257160200003</v>
      </c>
      <c r="AC33" s="41">
        <f>'[1]รายได้ อบจ.'!AC24+'[1]รายได้ เทศบาล'!AC32+'[1]รายได้ กทม.'!AC27+'[1]รายได้ พัทยา'!AC27</f>
        <v>12405.162965169999</v>
      </c>
      <c r="AD33" s="41">
        <f>'[1]รายได้ อบจ.'!AD24+'[1]รายได้ เทศบาล'!AD32+'[1]รายได้ กทม.'!AD27+'[1]รายได้ พัทยา'!AD27</f>
        <v>6381.1109136900004</v>
      </c>
      <c r="AE33" s="31">
        <f t="shared" si="6"/>
        <v>26790.710908739999</v>
      </c>
      <c r="AF33" s="41">
        <f>'[1]รายได้ อบจ.'!AF24+'[1]รายได้ เทศบาล'!AF32+'[1]รายได้ กทม.'!AF27+'[1]รายได้ พัทยา'!AF27</f>
        <v>5667.0433439400003</v>
      </c>
      <c r="AG33" s="41">
        <f>'[1]รายได้ อบจ.'!AG24+'[1]รายได้ เทศบาล'!AG32+'[1]รายได้ กทม.'!AG27+'[1]รายได้ พัทยา'!AG27</f>
        <v>6289.9945199499998</v>
      </c>
      <c r="AH33" s="41">
        <f>'[1]รายได้ อบจ.'!AH24+'[1]รายได้ เทศบาล'!AH32+'[1]รายได้ กทม.'!AH27+'[1]รายได้ พัทยา'!AH27</f>
        <v>7976.32704061</v>
      </c>
      <c r="AI33" s="41">
        <f>'[1]รายได้ อบจ.'!AI24+'[1]รายได้ เทศบาล'!AI32+'[1]รายได้ กทม.'!AI27+'[1]รายได้ พัทยา'!AI27</f>
        <v>6269.7179492400001</v>
      </c>
      <c r="AJ33" s="31">
        <f t="shared" si="7"/>
        <v>26203.082853739998</v>
      </c>
      <c r="AK33" s="41">
        <f>'[1]รายได้ อบจ.'!AK24+'[1]รายได้ เทศบาล'!AK32+'[1]รายได้ กทม.'!AK27+'[1]รายได้ พัทยา'!AK27</f>
        <v>4714.7562966799997</v>
      </c>
      <c r="AL33" s="41">
        <f>'[1]รายได้ อบจ.'!AL24+'[1]รายได้ เทศบาล'!AL32+'[1]รายได้ กทม.'!AL27+'[1]รายได้ พัทยา'!AL27</f>
        <v>8208.0458988290011</v>
      </c>
      <c r="AM33" s="41">
        <f>'[1]รายได้ อบจ.'!AM24+'[1]รายได้ เทศบาล'!AM32+'[1]รายได้ กทม.'!AM27+'[1]รายได้ พัทยา'!AM27</f>
        <v>8068.7236957499999</v>
      </c>
      <c r="AN33" s="41">
        <f>'[1]รายได้ อบจ.'!AN24+'[1]รายได้ เทศบาล'!AN32+'[1]รายได้ กทม.'!AN27+'[1]รายได้ พัทยา'!AN27</f>
        <v>7248.9245944300001</v>
      </c>
      <c r="AO33" s="31">
        <f t="shared" si="13"/>
        <v>28240.450485688998</v>
      </c>
      <c r="AP33" s="41">
        <f>'[1]รายได้ อบจ.'!AP24+'[1]รายได้ เทศบาล'!AP32+'[1]รายได้ กทม.'!AP27+'[1]รายได้ พัทยา'!AP27</f>
        <v>6526.2883325839985</v>
      </c>
      <c r="AQ33" s="41">
        <f>'[1]รายได้ อบจ.'!AQ24+'[1]รายได้ เทศบาล'!AQ32+'[1]รายได้ กทม.'!AQ27+'[1]รายได้ พัทยา'!AQ27</f>
        <v>6291.5840255499998</v>
      </c>
      <c r="AR33" s="41">
        <f>'[1]รายได้ อบจ.'!AR24+'[1]รายได้ เทศบาล'!AR32+'[1]รายได้ กทม.'!AR27+'[1]รายได้ พัทยา'!AR27</f>
        <v>9059.8670777439984</v>
      </c>
      <c r="AS33" s="41">
        <f>'[1]รายได้ อบจ.'!AS24+'[1]รายได้ เทศบาล'!AS32+'[1]รายได้ กทม.'!AS27+'[1]รายได้ พัทยา'!AS27</f>
        <v>7885.0605759100008</v>
      </c>
      <c r="AT33" s="31">
        <f t="shared" si="10"/>
        <v>29762.800011787996</v>
      </c>
      <c r="AU33" s="41">
        <f>'[1]รายได้ อบจ.'!AU24+'[1]รายได้ เทศบาล'!AU32+'[1]รายได้ กทม.'!AU27+'[1]รายได้ พัทยา'!AU27</f>
        <v>7235.0583042420012</v>
      </c>
      <c r="AV33" s="41">
        <f>'[1]รายได้ อบจ.'!AV24+'[1]รายได้ เทศบาล'!AV32+'[1]รายได้ กทม.'!AV27+'[1]รายได้ พัทยา'!AV27</f>
        <v>7334.6629328600002</v>
      </c>
      <c r="AW33" s="41">
        <f>'[1]รายได้ อบจ.'!AW24+'[1]รายได้ เทศบาล'!AW32+'[1]รายได้ กทม.'!AW27+'[1]รายได้ พัทยา'!AW27</f>
        <v>9073.0640493320006</v>
      </c>
      <c r="AX33" s="41">
        <f>'[1]รายได้ อบจ.'!AX24+'[1]รายได้ เทศบาล'!AX32+'[1]รายได้ กทม.'!AX27+'[1]รายได้ พัทยา'!AX27</f>
        <v>8925.5387642639998</v>
      </c>
      <c r="AY33" s="31">
        <f t="shared" si="9"/>
        <v>32568.324050698</v>
      </c>
      <c r="AZ33" s="41">
        <f>'[1]รายได้ อบจ.'!AZ24+'[1]รายได้ เทศบาล'!AZ32+'[1]รายได้ กทม.'!AZ27+'[1]รายได้ พัทยา'!AZ27</f>
        <v>7696.3850790190008</v>
      </c>
      <c r="BA33" s="41">
        <f>'[1]รายได้ อบจ.'!BA24+'[1]รายได้ เทศบาล'!BA32+'[1]รายได้ กทม.'!BA27+'[1]รายได้ พัทยา'!BA27</f>
        <v>8391.0766601999985</v>
      </c>
      <c r="BB33" s="41">
        <f>'[1]รายได้ อบจ.'!BB24+'[1]รายได้ เทศบาล'!BB32+'[1]รายได้ กทม.'!BB27+'[1]รายได้ พัทยา'!BB27</f>
        <v>8298.6629662079995</v>
      </c>
      <c r="BC33" s="41">
        <f>'[1]รายได้ อบจ.'!BC24+'[1]รายได้ เทศบาล'!BC32+'[1]รายได้ กทม.'!BC27+'[1]รายได้ พัทยา'!BC27</f>
        <v>10071.610188917999</v>
      </c>
      <c r="BD33" s="31">
        <f t="shared" si="11"/>
        <v>34457.734894344998</v>
      </c>
      <c r="BE33" s="41">
        <f>'[1]รายได้ อบจ.'!BE24+'[1]รายได้ เทศบาล'!BE32+'[1]รายได้ กทม.'!BE27+'[1]รายได้ พัทยา'!BE27</f>
        <v>8239.3122473200001</v>
      </c>
      <c r="BF33" s="41">
        <f>'[1]รายได้ อบจ.'!BF24+'[1]รายได้ เทศบาล'!BF32+'[1]รายได้ กทม.'!BF27+'[1]รายได้ พัทยา'!BF27</f>
        <v>8829.2750193200009</v>
      </c>
      <c r="BG33" s="41">
        <f>'[1]รายได้ อบจ.'!BG24+'[1]รายได้ เทศบาล'!BG32+'[1]รายได้ กทม.'!BG27+'[1]รายได้ พัทยา'!BG27</f>
        <v>8854.518130790002</v>
      </c>
      <c r="BH33" s="41">
        <f>'[1]รายได้ อบจ.'!BH24+'[1]รายได้ เทศบาล'!BH32+'[1]รายได้ กทม.'!BH27+'[1]รายได้ พัทยา'!BH27</f>
        <v>9492.6235381030001</v>
      </c>
      <c r="BI33" s="33">
        <f t="shared" si="0"/>
        <v>35415.728935533007</v>
      </c>
      <c r="BJ33" s="42">
        <v>5109.3209310500006</v>
      </c>
      <c r="BK33" s="42">
        <v>7391.4559248300011</v>
      </c>
      <c r="BL33" s="42">
        <v>6680.0445229199986</v>
      </c>
      <c r="BM33" s="34">
        <v>2255.6062519500001</v>
      </c>
      <c r="BN33" s="82">
        <v>21436.42763075</v>
      </c>
      <c r="BO33" s="42">
        <v>5858.4103588400012</v>
      </c>
      <c r="BP33" s="42">
        <v>5613.6507381800011</v>
      </c>
      <c r="BQ33" s="42">
        <v>7857.1173554399993</v>
      </c>
      <c r="BR33" s="34">
        <v>7475.7023335399999</v>
      </c>
      <c r="BS33" s="116">
        <v>26804.880786000002</v>
      </c>
    </row>
    <row r="34" spans="1:71">
      <c r="A34" s="29" t="s">
        <v>50</v>
      </c>
      <c r="B34" s="41">
        <f>'[1]รายได้ อบจ.'!B25+'[1]รายได้ เทศบาล'!B33+'[1]รายได้ กทม.'!B28</f>
        <v>89.149999999999991</v>
      </c>
      <c r="C34" s="41">
        <f>'[1]รายได้ อบจ.'!C25+'[1]รายได้ เทศบาล'!C33+'[1]รายได้ กทม.'!C28</f>
        <v>99.05</v>
      </c>
      <c r="D34" s="41">
        <f>'[1]รายได้ อบจ.'!D25+'[1]รายได้ เทศบาล'!D33+'[1]รายได้ กทม.'!D28</f>
        <v>79.02</v>
      </c>
      <c r="E34" s="41">
        <f>'[1]รายได้ อบจ.'!E25+'[1]รายได้ เทศบาล'!E33+'[1]รายได้ กทม.'!E28</f>
        <v>113.06</v>
      </c>
      <c r="F34" s="31">
        <f t="shared" si="1"/>
        <v>380.28</v>
      </c>
      <c r="G34" s="41">
        <f>'[1]รายได้ อบจ.'!G25+'[1]รายได้ เทศบาล'!G33+'[1]รายได้ กทม.'!G28</f>
        <v>121.67416051749998</v>
      </c>
      <c r="H34" s="41">
        <f>'[1]รายได้ อบจ.'!H25+'[1]รายได้ เทศบาล'!H33+'[1]รายได้ กทม.'!H28</f>
        <v>93.975272447500004</v>
      </c>
      <c r="I34" s="41">
        <f>'[1]รายได้ อบจ.'!I25+'[1]รายได้ เทศบาล'!I33+'[1]รายได้ กทม.'!I28</f>
        <v>116.90651963750001</v>
      </c>
      <c r="J34" s="41">
        <f>'[1]รายได้ อบจ.'!J25+'[1]รายได้ เทศบาล'!J33+'[1]รายได้ กทม.'!J28</f>
        <v>144.83569843750001</v>
      </c>
      <c r="K34" s="31">
        <f t="shared" si="2"/>
        <v>477.39165104</v>
      </c>
      <c r="L34" s="41">
        <f>'[1]รายได้ อบจ.'!L25+'[1]รายได้ เทศบาล'!L33+'[1]รายได้ กทม.'!L28</f>
        <v>158.21899178999999</v>
      </c>
      <c r="M34" s="41">
        <f>'[1]รายได้ อบจ.'!M25+'[1]รายได้ เทศบาล'!M33+'[1]รายได้ กทม.'!M28</f>
        <v>152.71753189</v>
      </c>
      <c r="N34" s="41">
        <f>'[1]รายได้ อบจ.'!N25+'[1]รายได้ เทศบาล'!N33+'[1]รายได้ กทม.'!N28</f>
        <v>124.10482971000002</v>
      </c>
      <c r="O34" s="41">
        <f>'[1]รายได้ อบจ.'!O25+'[1]รายได้ เทศบาล'!O33+'[1]รายได้ กทม.'!O28</f>
        <v>218.06150455</v>
      </c>
      <c r="P34" s="18">
        <f t="shared" si="14"/>
        <v>653.10285794000004</v>
      </c>
      <c r="Q34" s="41">
        <f>'[1]รายได้ อบจ.'!Q25+'[1]รายได้ เทศบาล'!Q33+'[1]รายได้ กทม.'!Q28</f>
        <v>174.26</v>
      </c>
      <c r="R34" s="41">
        <f>'[1]รายได้ อบจ.'!R25+'[1]รายได้ เทศบาล'!R33+'[1]รายได้ กทม.'!R28</f>
        <v>172.10999999999999</v>
      </c>
      <c r="S34" s="41">
        <f>'[1]รายได้ อบจ.'!S25+'[1]รายได้ เทศบาล'!S33+'[1]รายได้ กทม.'!S28</f>
        <v>136.73000000000002</v>
      </c>
      <c r="T34" s="41">
        <f>'[1]รายได้ อบจ.'!T25+'[1]รายได้ เทศบาล'!T33+'[1]รายได้ กทม.'!T28</f>
        <v>231.7</v>
      </c>
      <c r="U34" s="31">
        <f t="shared" si="4"/>
        <v>714.8</v>
      </c>
      <c r="V34" s="41">
        <f>'[1]รายได้ อบจ.'!V25+'[1]รายได้ เทศบาล'!V33+'[1]รายได้ กทม.'!V28</f>
        <v>175.14658678999996</v>
      </c>
      <c r="W34" s="41">
        <f>'[1]รายได้ อบจ.'!W25+'[1]รายได้ เทศบาล'!W33+'[1]รายได้ กทม.'!W28</f>
        <v>199.19778407999999</v>
      </c>
      <c r="X34" s="41">
        <f>'[1]รายได้ อบจ.'!X25+'[1]รายได้ เทศบาล'!X33+'[1]รายได้ กทม.'!X28</f>
        <v>186.94397936999999</v>
      </c>
      <c r="Y34" s="41">
        <f>'[1]รายได้ อบจ.'!Y25+'[1]รายได้ เทศบาล'!Y33+'[1]รายได้ กทม.'!Y28</f>
        <v>172.12244873000003</v>
      </c>
      <c r="Z34" s="31">
        <f t="shared" si="5"/>
        <v>733.41079896999986</v>
      </c>
      <c r="AA34" s="41">
        <f>'[1]รายได้ อบจ.'!AA25+'[1]รายได้ เทศบาล'!AA33+'[1]รายได้ กทม.'!AA28</f>
        <v>247.13720953000001</v>
      </c>
      <c r="AB34" s="41">
        <f>'[1]รายได้ อบจ.'!AB25+'[1]รายได้ เทศบาล'!AB33+'[1]รายได้ กทม.'!AB28</f>
        <v>444.46596984999996</v>
      </c>
      <c r="AC34" s="41">
        <f>'[1]รายได้ อบจ.'!AC25+'[1]รายได้ เทศบาล'!AC33+'[1]รายได้ กทม.'!AC28</f>
        <v>215.78392411000002</v>
      </c>
      <c r="AD34" s="41">
        <f>'[1]รายได้ อบจ.'!AD25+'[1]รายได้ เทศบาล'!AD33+'[1]รายได้ กทม.'!AD28</f>
        <v>297.03240815999999</v>
      </c>
      <c r="AE34" s="31">
        <f t="shared" si="6"/>
        <v>1204.41951165</v>
      </c>
      <c r="AF34" s="41">
        <f>'[1]รายได้ อบจ.'!AF25+'[1]รายได้ เทศบาล'!AF33+'[1]รายได้ กทม.'!AF28</f>
        <v>228.08141537250003</v>
      </c>
      <c r="AG34" s="41">
        <f>'[1]รายได้ อบจ.'!AG25+'[1]รายได้ เทศบาล'!AG33+'[1]รายได้ กทม.'!AG28</f>
        <v>110.99273220250001</v>
      </c>
      <c r="AH34" s="41">
        <f>'[1]รายได้ อบจ.'!AH25+'[1]รายได้ เทศบาล'!AH33+'[1]รายได้ กทม.'!AH28</f>
        <v>244.07798537250002</v>
      </c>
      <c r="AI34" s="41">
        <f>'[1]รายได้ อบจ.'!AI25+'[1]รายได้ เทศบาล'!AI33+'[1]รายได้ กทม.'!AI28</f>
        <v>332.00329721449998</v>
      </c>
      <c r="AJ34" s="31">
        <f t="shared" si="7"/>
        <v>915.15543016200002</v>
      </c>
      <c r="AK34" s="41">
        <f>'[1]รายได้ อบจ.'!AK25+'[1]รายได้ เทศบาล'!AK33+'[1]รายได้ กทม.'!AK28</f>
        <v>200.07084837000005</v>
      </c>
      <c r="AL34" s="41">
        <f>'[1]รายได้ อบจ.'!AL25+'[1]รายได้ เทศบาล'!AL33+'[1]รายได้ กทม.'!AL28</f>
        <v>141.26042772</v>
      </c>
      <c r="AM34" s="41">
        <f>'[1]รายได้ อบจ.'!AM25+'[1]รายได้ เทศบาล'!AM33+'[1]รายได้ กทม.'!AM28</f>
        <v>215.41422917999995</v>
      </c>
      <c r="AN34" s="41">
        <f>'[1]รายได้ อบจ.'!AN25+'[1]รายได้ เทศบาล'!AN33+'[1]รายได้ กทม.'!AN28</f>
        <v>288.15731397000002</v>
      </c>
      <c r="AO34" s="31">
        <f t="shared" si="13"/>
        <v>844.90281923999999</v>
      </c>
      <c r="AP34" s="41">
        <f>'[1]รายได้ อบจ.'!AP25+'[1]รายได้ เทศบาล'!AP33+'[1]รายได้ กทม.'!AP28</f>
        <v>171.77492860000001</v>
      </c>
      <c r="AQ34" s="41">
        <f>'[1]รายได้ อบจ.'!AQ25+'[1]รายได้ เทศบาล'!AQ33+'[1]รายได้ กทม.'!AQ28</f>
        <v>163.18940723400004</v>
      </c>
      <c r="AR34" s="41">
        <f>'[1]รายได้ อบจ.'!AR25+'[1]รายได้ เทศบาล'!AR33+'[1]รายได้ กทม.'!AR28</f>
        <v>268.24105193999992</v>
      </c>
      <c r="AS34" s="41">
        <f>'[1]รายได้ อบจ.'!AS25+'[1]รายได้ เทศบาล'!AS33+'[1]รายได้ กทม.'!AS28</f>
        <v>321.27318743000001</v>
      </c>
      <c r="AT34" s="31">
        <f t="shared" si="10"/>
        <v>924.47857520399998</v>
      </c>
      <c r="AU34" s="41">
        <f>'[1]รายได้ อบจ.'!AU25+'[1]รายได้ เทศบาล'!AU33+'[1]รายได้ กทม.'!AU28</f>
        <v>239.26270956999997</v>
      </c>
      <c r="AV34" s="41">
        <f>'[1]รายได้ อบจ.'!AV25+'[1]รายได้ เทศบาล'!AV33+'[1]รายได้ กทม.'!AV28</f>
        <v>234.95882990999996</v>
      </c>
      <c r="AW34" s="41">
        <f>'[1]รายได้ อบจ.'!AW25+'[1]รายได้ เทศบาล'!AW33+'[1]รายได้ กทม.'!AW28</f>
        <v>332.89365028999998</v>
      </c>
      <c r="AX34" s="41">
        <f>'[1]รายได้ อบจ.'!AX25+'[1]รายได้ เทศบาล'!AX33+'[1]รายได้ กทม.'!AX28</f>
        <v>318.12955841999997</v>
      </c>
      <c r="AY34" s="31">
        <f t="shared" si="9"/>
        <v>1125.2447481899999</v>
      </c>
      <c r="AZ34" s="41">
        <f>'[1]รายได้ อบจ.'!AZ25+'[1]รายได้ เทศบาล'!AZ33+'[1]รายได้ กทม.'!AZ28</f>
        <v>249.08425454000002</v>
      </c>
      <c r="BA34" s="41">
        <f>'[1]รายได้ อบจ.'!BA25+'[1]รายได้ เทศบาล'!BA33+'[1]รายได้ กทม.'!BA28</f>
        <v>222.59308429000004</v>
      </c>
      <c r="BB34" s="41">
        <f>'[1]รายได้ อบจ.'!BB25+'[1]รายได้ เทศบาล'!BB33+'[1]รายได้ กทม.'!BB28</f>
        <v>250.28839714</v>
      </c>
      <c r="BC34" s="41">
        <f>'[1]รายได้ อบจ.'!BC25+'[1]รายได้ เทศบาล'!BC33+'[1]รายได้ กทม.'!BC28</f>
        <v>345.78743191000001</v>
      </c>
      <c r="BD34" s="31">
        <f t="shared" si="11"/>
        <v>1067.7531678800001</v>
      </c>
      <c r="BE34" s="41">
        <f>'[1]รายได้ อบจ.'!BE25+'[1]รายได้ เทศบาล'!BE33+'[1]รายได้ กทม.'!BE28</f>
        <v>258.80535463000001</v>
      </c>
      <c r="BF34" s="41">
        <f>'[1]รายได้ อบจ.'!BF25+'[1]รายได้ เทศบาล'!BF33+'[1]รายได้ กทม.'!BF28</f>
        <v>215.77407189000002</v>
      </c>
      <c r="BG34" s="41">
        <f>'[1]รายได้ อบจ.'!BG25+'[1]รายได้ เทศบาล'!BG33+'[1]รายได้ กทม.'!BG28</f>
        <v>225.23235707999999</v>
      </c>
      <c r="BH34" s="41">
        <f>'[1]รายได้ อบจ.'!BH25+'[1]รายได้ เทศบาล'!BH33+'[1]รายได้ กทม.'!BH28</f>
        <v>264.49307192999999</v>
      </c>
      <c r="BI34" s="33">
        <f t="shared" si="0"/>
        <v>964.30485552999994</v>
      </c>
      <c r="BJ34" s="42">
        <v>207.18822086699998</v>
      </c>
      <c r="BK34" s="42">
        <v>197.24275114099999</v>
      </c>
      <c r="BL34" s="42">
        <v>99.719474349999999</v>
      </c>
      <c r="BM34" s="34">
        <v>37563.669477412004</v>
      </c>
      <c r="BN34" s="82">
        <v>38067.819923770003</v>
      </c>
      <c r="BO34" s="42">
        <v>111.87245872299999</v>
      </c>
      <c r="BP34" s="42">
        <v>134.68326373999997</v>
      </c>
      <c r="BQ34" s="42">
        <v>157.36684152000004</v>
      </c>
      <c r="BR34" s="34">
        <v>164.79864986000001</v>
      </c>
      <c r="BS34" s="116">
        <v>568.72121384299999</v>
      </c>
    </row>
    <row r="35" spans="1:71">
      <c r="A35" s="29" t="s">
        <v>51</v>
      </c>
      <c r="B35" s="41">
        <f>'[1]รายได้ อบจ.'!B26+'[1]รายได้ เทศบาล'!B34+'[1]รายได้ กทม.'!B29</f>
        <v>182.48000000000002</v>
      </c>
      <c r="C35" s="41">
        <f>'[1]รายได้ อบจ.'!C26+'[1]รายได้ เทศบาล'!C34+'[1]รายได้ กทม.'!C29</f>
        <v>206.58</v>
      </c>
      <c r="D35" s="41">
        <f>'[1]รายได้ อบจ.'!D26+'[1]รายได้ เทศบาล'!D34+'[1]รายได้ กทม.'!D29</f>
        <v>216.72</v>
      </c>
      <c r="E35" s="41">
        <f>'[1]รายได้ อบจ.'!E26+'[1]รายได้ เทศบาล'!E34+'[1]รายได้ กทม.'!E29</f>
        <v>225.28</v>
      </c>
      <c r="F35" s="31">
        <f t="shared" si="1"/>
        <v>831.06000000000006</v>
      </c>
      <c r="G35" s="41">
        <f>'[1]รายได้ อบจ.'!G26+'[1]รายได้ เทศบาล'!G34+'[1]รายได้ กทม.'!G29</f>
        <v>280.63693138999997</v>
      </c>
      <c r="H35" s="41">
        <f>'[1]รายได้ อบจ.'!H26+'[1]รายได้ เทศบาล'!H34+'[1]รายได้ กทม.'!H29</f>
        <v>303.22393521000004</v>
      </c>
      <c r="I35" s="41">
        <f>'[1]รายได้ อบจ.'!I26+'[1]รายได้ เทศบาล'!I34+'[1]รายได้ กทม.'!I29</f>
        <v>309.86570010000003</v>
      </c>
      <c r="J35" s="41">
        <f>'[1]รายได้ อบจ.'!J26+'[1]รายได้ เทศบาล'!J34+'[1]รายได้ กทม.'!J29</f>
        <v>155.27820961</v>
      </c>
      <c r="K35" s="31">
        <f t="shared" si="2"/>
        <v>1049.0047763100001</v>
      </c>
      <c r="L35" s="41">
        <f>'[1]รายได้ อบจ.'!L26+'[1]รายได้ เทศบาล'!L34+'[1]รายได้ กทม.'!L29</f>
        <v>173.83399918000001</v>
      </c>
      <c r="M35" s="41">
        <f>'[1]รายได้ อบจ.'!M26+'[1]รายได้ เทศบาล'!M34+'[1]รายได้ กทม.'!M29</f>
        <v>187.95885225999996</v>
      </c>
      <c r="N35" s="41">
        <f>'[1]รายได้ อบจ.'!N26+'[1]รายได้ เทศบาล'!N34+'[1]รายได้ กทม.'!N29</f>
        <v>221.16962656000001</v>
      </c>
      <c r="O35" s="41">
        <f>'[1]รายได้ อบจ.'!O26+'[1]รายได้ เทศบาล'!O34+'[1]รายได้ กทม.'!O29</f>
        <v>224.11612889999998</v>
      </c>
      <c r="P35" s="18">
        <f t="shared" si="14"/>
        <v>807.07860689999984</v>
      </c>
      <c r="Q35" s="41">
        <f>'[1]รายได้ อบจ.'!Q26+'[1]รายได้ เทศบาล'!Q34+'[1]รายได้ กทม.'!Q29</f>
        <v>233.47</v>
      </c>
      <c r="R35" s="41">
        <f>'[1]รายได้ อบจ.'!R26+'[1]รายได้ เทศบาล'!R34+'[1]รายได้ กทม.'!R29</f>
        <v>224.17000000000002</v>
      </c>
      <c r="S35" s="41">
        <f>'[1]รายได้ อบจ.'!S26+'[1]รายได้ เทศบาล'!S34+'[1]รายได้ กทม.'!S29</f>
        <v>206.70999999999998</v>
      </c>
      <c r="T35" s="41">
        <f>'[1]รายได้ อบจ.'!T26+'[1]รายได้ เทศบาล'!T34+'[1]รายได้ กทม.'!T29</f>
        <v>224.54000000000002</v>
      </c>
      <c r="U35" s="31">
        <f t="shared" si="4"/>
        <v>888.88999999999987</v>
      </c>
      <c r="V35" s="41">
        <f>'[1]รายได้ อบจ.'!V26+'[1]รายได้ เทศบาล'!V34+'[1]รายได้ กทม.'!V29</f>
        <v>367.59589516</v>
      </c>
      <c r="W35" s="41">
        <f>'[1]รายได้ อบจ.'!W26+'[1]รายได้ เทศบาล'!W34+'[1]รายได้ กทม.'!W29</f>
        <v>403.85494317000001</v>
      </c>
      <c r="X35" s="41">
        <f>'[1]รายได้ อบจ.'!X26+'[1]รายได้ เทศบาล'!X34+'[1]รายได้ กทม.'!X29</f>
        <v>341.45749828999999</v>
      </c>
      <c r="Y35" s="41">
        <f>'[1]รายได้ อบจ.'!Y26+'[1]รายได้ เทศบาล'!Y34+'[1]รายได้ กทม.'!Y29</f>
        <v>454.70351589000006</v>
      </c>
      <c r="Z35" s="31">
        <f t="shared" si="5"/>
        <v>1567.6118525100001</v>
      </c>
      <c r="AA35" s="41">
        <f>'[1]รายได้ อบจ.'!AA26+'[1]รายได้ เทศบาล'!AA34+'[1]รายได้ กทม.'!AA29</f>
        <v>544.79962386</v>
      </c>
      <c r="AB35" s="41">
        <f>'[1]รายได้ อบจ.'!AB26+'[1]รายได้ เทศบาล'!AB34+'[1]รายได้ กทม.'!AB29</f>
        <v>482.18266634000003</v>
      </c>
      <c r="AC35" s="41">
        <f>'[1]รายได้ อบจ.'!AC26+'[1]รายได้ เทศบาล'!AC34+'[1]รายได้ กทม.'!AC29</f>
        <v>426.66889329999998</v>
      </c>
      <c r="AD35" s="41">
        <f>'[1]รายได้ อบจ.'!AD26+'[1]รายได้ เทศบาล'!AD34+'[1]รายได้ กทม.'!AD29</f>
        <v>778.9961806199999</v>
      </c>
      <c r="AE35" s="31">
        <f t="shared" si="6"/>
        <v>2232.64736412</v>
      </c>
      <c r="AF35" s="41">
        <f>'[1]รายได้ อบจ.'!AF26+'[1]รายได้ เทศบาล'!AF34+'[1]รายได้ กทม.'!AF29</f>
        <v>569.48327631749999</v>
      </c>
      <c r="AG35" s="41">
        <f>'[1]รายได้ อบจ.'!AG26+'[1]รายได้ เทศบาล'!AG34+'[1]รายได้ กทม.'!AG29</f>
        <v>477.48826015750001</v>
      </c>
      <c r="AH35" s="41">
        <f>'[1]รายได้ อบจ.'!AH26+'[1]รายได้ เทศบาล'!AH34+'[1]รายได้ กทม.'!AH29</f>
        <v>510.0461410675</v>
      </c>
      <c r="AI35" s="41">
        <f>'[1]รายได้ อบจ.'!AI26+'[1]รายได้ เทศบาล'!AI34+'[1]รายได้ กทม.'!AI29</f>
        <v>503.32747298449999</v>
      </c>
      <c r="AJ35" s="31">
        <f t="shared" si="7"/>
        <v>2060.345150527</v>
      </c>
      <c r="AK35" s="41">
        <f>'[1]รายได้ อบจ.'!AK26+'[1]รายได้ เทศบาล'!AK34+'[1]รายได้ กทม.'!AK29</f>
        <v>500.15654796000001</v>
      </c>
      <c r="AL35" s="41">
        <f>'[1]รายได้ อบจ.'!AL26+'[1]รายได้ เทศบาล'!AL34+'[1]รายได้ กทม.'!AL29</f>
        <v>409.70742488000008</v>
      </c>
      <c r="AM35" s="41">
        <f>'[1]รายได้ อบจ.'!AM26+'[1]รายได้ เทศบาล'!AM34+'[1]รายได้ กทม.'!AM29</f>
        <v>438.31544276</v>
      </c>
      <c r="AN35" s="41">
        <f>'[1]รายได้ อบจ.'!AN26+'[1]รายได้ เทศบาล'!AN34+'[1]รายได้ กทม.'!AN29</f>
        <v>361.60145967999995</v>
      </c>
      <c r="AO35" s="31">
        <f t="shared" si="13"/>
        <v>1709.7808752800001</v>
      </c>
      <c r="AP35" s="41">
        <f>'[1]รายได้ อบจ.'!AP26+'[1]รายได้ เทศบาล'!AP34+'[1]รายได้ กทม.'!AP29</f>
        <v>351.26189438999995</v>
      </c>
      <c r="AQ35" s="41">
        <f>'[1]รายได้ อบจ.'!AQ26+'[1]รายได้ เทศบาล'!AQ34+'[1]รายได้ กทม.'!AQ29</f>
        <v>291.24392152999997</v>
      </c>
      <c r="AR35" s="41">
        <f>'[1]รายได้ อบจ.'!AR26+'[1]รายได้ เทศบาล'!AR34+'[1]รายได้ กทม.'!AR29</f>
        <v>221.10427887600002</v>
      </c>
      <c r="AS35" s="41">
        <f>'[1]รายได้ อบจ.'!AS26+'[1]รายได้ เทศบาล'!AS34+'[1]รายได้ กทม.'!AS29</f>
        <v>201.72504307400001</v>
      </c>
      <c r="AT35" s="31">
        <f t="shared" si="10"/>
        <v>1065.3351378699999</v>
      </c>
      <c r="AU35" s="41">
        <f>'[1]รายได้ อบจ.'!AU26+'[1]รายได้ เทศบาล'!AU34+'[1]รายได้ กทม.'!AU29</f>
        <v>246.89837339999997</v>
      </c>
      <c r="AV35" s="41">
        <f>'[1]รายได้ อบจ.'!AV26+'[1]รายได้ เทศบาล'!AV34+'[1]รายได้ กทม.'!AV29</f>
        <v>188.89192018</v>
      </c>
      <c r="AW35" s="41">
        <f>'[1]รายได้ อบจ.'!AW26+'[1]รายได้ เทศบาล'!AW34+'[1]รายได้ กทม.'!AW29</f>
        <v>255.13569617300004</v>
      </c>
      <c r="AX35" s="41">
        <f>'[1]รายได้ อบจ.'!AX26+'[1]รายได้ เทศบาล'!AX34+'[1]รายได้ กทม.'!AX29</f>
        <v>321.39568206000001</v>
      </c>
      <c r="AY35" s="31">
        <f t="shared" si="9"/>
        <v>1012.3216718130001</v>
      </c>
      <c r="AZ35" s="41">
        <f>'[1]รายได้ อบจ.'!AZ26+'[1]รายได้ เทศบาล'!AZ34+'[1]รายได้ กทม.'!AZ29</f>
        <v>220.32649337999999</v>
      </c>
      <c r="BA35" s="41">
        <f>'[1]รายได้ อบจ.'!BA26+'[1]รายได้ เทศบาล'!BA34+'[1]รายได้ กทม.'!BA29</f>
        <v>205.89123911000001</v>
      </c>
      <c r="BB35" s="41">
        <f>'[1]รายได้ อบจ.'!BB26+'[1]รายได้ เทศบาล'!BB34+'[1]รายได้ กทม.'!BB29</f>
        <v>278.474555802</v>
      </c>
      <c r="BC35" s="41">
        <f>'[1]รายได้ อบจ.'!BC26+'[1]รายได้ เทศบาล'!BC34+'[1]รายได้ กทม.'!BC29</f>
        <v>278.21511913999996</v>
      </c>
      <c r="BD35" s="31">
        <f t="shared" si="11"/>
        <v>982.90740743200001</v>
      </c>
      <c r="BE35" s="41">
        <f>'[1]รายได้ อบจ.'!BE26+'[1]รายได้ เทศบาล'!BE34+'[1]รายได้ กทม.'!BE29</f>
        <v>297.25497480000001</v>
      </c>
      <c r="BF35" s="41">
        <f>'[1]รายได้ อบจ.'!BF26+'[1]รายได้ เทศบาล'!BF34+'[1]รายได้ กทม.'!BF29</f>
        <v>271.96790934000001</v>
      </c>
      <c r="BG35" s="41">
        <f>'[1]รายได้ อบจ.'!BG26+'[1]รายได้ เทศบาล'!BG34+'[1]รายได้ กทม.'!BG29</f>
        <v>285.19301480000001</v>
      </c>
      <c r="BH35" s="41">
        <f>'[1]รายได้ อบจ.'!BH26+'[1]รายได้ เทศบาล'!BH34+'[1]รายได้ กทม.'!BH29</f>
        <v>311.88229423999996</v>
      </c>
      <c r="BI35" s="33">
        <f t="shared" si="0"/>
        <v>1166.29819318</v>
      </c>
      <c r="BJ35" s="42">
        <v>224.85131900000005</v>
      </c>
      <c r="BK35" s="42">
        <v>174.63461388300004</v>
      </c>
      <c r="BL35" s="42">
        <v>36.608159499999999</v>
      </c>
      <c r="BM35" s="34">
        <v>3867.9754742799996</v>
      </c>
      <c r="BN35" s="82">
        <v>4304.0695666629999</v>
      </c>
      <c r="BO35" s="42">
        <v>90.686241289999998</v>
      </c>
      <c r="BP35" s="42">
        <v>112.97308645500003</v>
      </c>
      <c r="BQ35" s="42">
        <v>113.72065330000002</v>
      </c>
      <c r="BR35" s="34">
        <v>228.28464049000002</v>
      </c>
      <c r="BS35" s="116">
        <v>545.66462153500004</v>
      </c>
    </row>
    <row r="36" spans="1:71" ht="27.5">
      <c r="A36" s="22" t="s">
        <v>52</v>
      </c>
      <c r="B36" s="51">
        <f>SUM(B37:B38)</f>
        <v>9726.64</v>
      </c>
      <c r="C36" s="52">
        <f>SUM(C37:C38)</f>
        <v>11211.5</v>
      </c>
      <c r="D36" s="52">
        <f>SUM(D37:D38)</f>
        <v>12517.82</v>
      </c>
      <c r="E36" s="52">
        <f>SUM(E37:E38)</f>
        <v>13637.99</v>
      </c>
      <c r="F36" s="18">
        <f t="shared" si="1"/>
        <v>47093.95</v>
      </c>
      <c r="G36" s="51">
        <f>SUM(G37:G38)</f>
        <v>6470.5806582200003</v>
      </c>
      <c r="H36" s="52">
        <f>SUM(H37:H38)</f>
        <v>15810.14755863398</v>
      </c>
      <c r="I36" s="52">
        <f>SUM(I37:I38)</f>
        <v>9995.1972061500001</v>
      </c>
      <c r="J36" s="52">
        <f>SUM(J37:J38)</f>
        <v>10322.452486310001</v>
      </c>
      <c r="K36" s="18">
        <f t="shared" si="2"/>
        <v>42598.377909313982</v>
      </c>
      <c r="L36" s="51">
        <f>SUM(L37:L38)</f>
        <v>20334.456217890001</v>
      </c>
      <c r="M36" s="52">
        <f>SUM(M37:M38)</f>
        <v>11340.154671960001</v>
      </c>
      <c r="N36" s="52">
        <f>SUM(N37:N38)</f>
        <v>8626.5980938899993</v>
      </c>
      <c r="O36" s="52">
        <f>SUM(O37:O38)</f>
        <v>9390.8099910199999</v>
      </c>
      <c r="P36" s="18">
        <f t="shared" si="14"/>
        <v>49692.018974759994</v>
      </c>
      <c r="Q36" s="51">
        <f>SUM(Q37:Q38)</f>
        <v>13374.57</v>
      </c>
      <c r="R36" s="52">
        <f>SUM(R37:R38)</f>
        <v>19074.05</v>
      </c>
      <c r="S36" s="52">
        <f>SUM(S37:S38)</f>
        <v>8303.5299999999988</v>
      </c>
      <c r="T36" s="52">
        <f>SUM(T37:T38)</f>
        <v>7344.12</v>
      </c>
      <c r="U36" s="18">
        <f t="shared" si="4"/>
        <v>48096.27</v>
      </c>
      <c r="V36" s="51">
        <f>SUM(V37:V38)</f>
        <v>14399.754403109999</v>
      </c>
      <c r="W36" s="52">
        <f>SUM(W37:W38)</f>
        <v>24055.294993290001</v>
      </c>
      <c r="X36" s="52">
        <f>SUM(X37:X38)</f>
        <v>7853.3841773000004</v>
      </c>
      <c r="Y36" s="52">
        <f>SUM(Y37:Y38)</f>
        <v>9646.3770504099994</v>
      </c>
      <c r="Z36" s="18">
        <f t="shared" si="5"/>
        <v>55954.810624110003</v>
      </c>
      <c r="AA36" s="51">
        <f>SUM(AA37:AA38)</f>
        <v>25227.298872899999</v>
      </c>
      <c r="AB36" s="52">
        <f>SUM(AB37:AB38)</f>
        <v>20687.40185771</v>
      </c>
      <c r="AC36" s="52">
        <f>SUM(AC37:AC38)</f>
        <v>10178.714575890001</v>
      </c>
      <c r="AD36" s="52">
        <f>SUM(AD37:AD38)</f>
        <v>7886.0726567399997</v>
      </c>
      <c r="AE36" s="18">
        <f t="shared" si="6"/>
        <v>63979.487963239997</v>
      </c>
      <c r="AF36" s="53">
        <f>SUM(AF37:AF38)</f>
        <v>28252.022926680002</v>
      </c>
      <c r="AG36" s="53">
        <f>SUM(AG37:AG38)</f>
        <v>10802.548641580001</v>
      </c>
      <c r="AH36" s="53">
        <f>SUM(AH37:AH38)</f>
        <v>14015.21222741</v>
      </c>
      <c r="AI36" s="54">
        <f>SUM(AI37:AI38)</f>
        <v>6264.5808253099985</v>
      </c>
      <c r="AJ36" s="18">
        <f t="shared" si="7"/>
        <v>59334.364620979992</v>
      </c>
      <c r="AK36" s="53">
        <f>SUM(AK37:AK38)</f>
        <v>18963.516461740001</v>
      </c>
      <c r="AL36" s="53">
        <f>SUM(AL37:AL38)</f>
        <v>23949.479101879999</v>
      </c>
      <c r="AM36" s="53">
        <f>SUM(AM37:AM38)</f>
        <v>10987.72678931</v>
      </c>
      <c r="AN36" s="54">
        <f>SUM(AN37:AN38)</f>
        <v>14230.175397759998</v>
      </c>
      <c r="AO36" s="18">
        <f t="shared" si="13"/>
        <v>68130.897750689997</v>
      </c>
      <c r="AP36" s="53">
        <f>SUM(AP37:AP38)</f>
        <v>19129.422169569996</v>
      </c>
      <c r="AQ36" s="53">
        <f>SUM(AQ37:AQ38)</f>
        <v>19216.411050579998</v>
      </c>
      <c r="AR36" s="53">
        <f>SUM(AR37:AR38)</f>
        <v>18031.701224659999</v>
      </c>
      <c r="AS36" s="54">
        <f>SUM(AS37:AS38)</f>
        <v>14723.196273009999</v>
      </c>
      <c r="AT36" s="18">
        <f t="shared" si="10"/>
        <v>71100.730717819999</v>
      </c>
      <c r="AU36" s="53">
        <f>SUM(AU37:AU38)</f>
        <v>23744.017199166999</v>
      </c>
      <c r="AV36" s="53">
        <f>SUM(AV37:AV38)</f>
        <v>19748.338739610001</v>
      </c>
      <c r="AW36" s="53">
        <f>SUM(AW37:AW38)</f>
        <v>18149.907714175002</v>
      </c>
      <c r="AX36" s="54">
        <f>SUM(AX37:AX38)</f>
        <v>13668.003865279999</v>
      </c>
      <c r="AY36" s="18">
        <f t="shared" si="9"/>
        <v>75310.267518231994</v>
      </c>
      <c r="AZ36" s="53">
        <f>SUM(AZ37:AZ38)</f>
        <v>31510.251079279002</v>
      </c>
      <c r="BA36" s="53">
        <f>SUM(BA37:BA38)</f>
        <v>9987.7060934700003</v>
      </c>
      <c r="BB36" s="53">
        <f>SUM(BB37:BB38)</f>
        <v>17004.35098793</v>
      </c>
      <c r="BC36" s="54">
        <f>SUM(BC37:BC38)</f>
        <v>15992.463588250001</v>
      </c>
      <c r="BD36" s="18">
        <f>SUM(AZ36:BC36)</f>
        <v>74494.771748929008</v>
      </c>
      <c r="BE36" s="53">
        <f>SUM(BE37:BE38)</f>
        <v>24300.573759506999</v>
      </c>
      <c r="BF36" s="53">
        <f>SUM(BF37:BF38)</f>
        <v>18785.497692270001</v>
      </c>
      <c r="BG36" s="53">
        <f>SUM(BG37:BG38)</f>
        <v>16923.724661609998</v>
      </c>
      <c r="BH36" s="55">
        <f>SUM(BH37:BH38)</f>
        <v>17706.727991170002</v>
      </c>
      <c r="BI36" s="28">
        <f t="shared" si="0"/>
        <v>77716.524104557</v>
      </c>
      <c r="BJ36" s="53">
        <v>14097.876908059005</v>
      </c>
      <c r="BK36" s="53">
        <v>13495.680541149997</v>
      </c>
      <c r="BL36" s="53">
        <v>11885.929253459999</v>
      </c>
      <c r="BM36" s="53">
        <v>719.98130585000001</v>
      </c>
      <c r="BN36" s="120">
        <v>40199.468008519005</v>
      </c>
      <c r="BO36" s="53">
        <v>14711.470944659999</v>
      </c>
      <c r="BP36" s="53">
        <v>12729.114018799999</v>
      </c>
      <c r="BQ36" s="53">
        <v>9944.4918536700006</v>
      </c>
      <c r="BR36" s="53">
        <v>16726.330660144995</v>
      </c>
      <c r="BS36" s="115">
        <v>54111.407477274995</v>
      </c>
    </row>
    <row r="37" spans="1:71">
      <c r="A37" s="29" t="s">
        <v>53</v>
      </c>
      <c r="B37" s="41">
        <f>'[1]รายได้ อบจ.'!B28+'[1]รายได้ เทศบาล'!B36+'[1]รายได้ กทม.'!B31+'[1]รายได้ พัทยา'!B29</f>
        <v>9017.43</v>
      </c>
      <c r="C37" s="41">
        <f>'[1]รายได้ อบจ.'!C28+'[1]รายได้ เทศบาล'!C36+'[1]รายได้ กทม.'!C31+'[1]รายได้ พัทยา'!C29</f>
        <v>9858.16</v>
      </c>
      <c r="D37" s="41">
        <f>'[1]รายได้ อบจ.'!D28+'[1]รายได้ เทศบาล'!D36+'[1]รายได้ กทม.'!D31+'[1]รายได้ พัทยา'!D29</f>
        <v>10854.77</v>
      </c>
      <c r="E37" s="41">
        <f>'[1]รายได้ อบจ.'!E28+'[1]รายได้ เทศบาล'!E36+'[1]รายได้ กทม.'!E31+'[1]รายได้ พัทยา'!E29</f>
        <v>9501.58</v>
      </c>
      <c r="F37" s="31">
        <f t="shared" si="1"/>
        <v>39231.94</v>
      </c>
      <c r="G37" s="41">
        <f>'[1]รายได้ อบจ.'!G28+'[1]รายได้ เทศบาล'!G36+'[1]รายได้ กทม.'!G31+'[1]รายได้ พัทยา'!G29</f>
        <v>5111.6172121</v>
      </c>
      <c r="H37" s="41">
        <f>'[1]รายได้ อบจ.'!H28+'[1]รายได้ เทศบาล'!H36+'[1]รายได้ กทม.'!H31+'[1]รายได้ พัทยา'!H29</f>
        <v>12222.842846328347</v>
      </c>
      <c r="I37" s="41">
        <f>'[1]รายได้ อบจ.'!I28+'[1]รายได้ เทศบาล'!I36+'[1]รายได้ กทม.'!I31+'[1]รายได้ พัทยา'!I29</f>
        <v>6675.7861801899999</v>
      </c>
      <c r="J37" s="41">
        <f>'[1]รายได้ อบจ.'!J28+'[1]รายได้ เทศบาล'!J36+'[1]รายได้ กทม.'!J31+'[1]รายได้ พัทยา'!J29</f>
        <v>3870.9484289600005</v>
      </c>
      <c r="K37" s="31">
        <f t="shared" si="2"/>
        <v>27881.194667578347</v>
      </c>
      <c r="L37" s="41">
        <f>'[1]รายได้ อบจ.'!L28+'[1]รายได้ เทศบาล'!L36+'[1]รายได้ กทม.'!L31+'[1]รายได้ พัทยา'!L29</f>
        <v>11815.206489800001</v>
      </c>
      <c r="M37" s="41">
        <f>'[1]รายได้ อบจ.'!M28+'[1]รายได้ เทศบาล'!M36+'[1]รายได้ กทม.'!M31+'[1]รายได้ พัทยา'!M29</f>
        <v>7364.92080308</v>
      </c>
      <c r="N37" s="41">
        <f>'[1]รายได้ อบจ.'!N28+'[1]รายได้ เทศบาล'!N36+'[1]รายได้ กทม.'!N31+'[1]รายได้ พัทยา'!N29</f>
        <v>3766.2701682899997</v>
      </c>
      <c r="O37" s="41">
        <f>'[1]รายได้ อบจ.'!O28+'[1]รายได้ เทศบาล'!O36+'[1]รายได้ กทม.'!O31+'[1]รายได้ พัทยา'!O29</f>
        <v>2992.8071617700002</v>
      </c>
      <c r="P37" s="18">
        <f t="shared" si="14"/>
        <v>25939.204622940004</v>
      </c>
      <c r="Q37" s="41">
        <f>'[1]รายได้ อบจ.'!Q28+'[1]รายได้ เทศบาล'!Q36+'[1]รายได้ กทม.'!Q31+'[1]รายได้ พัทยา'!Q29</f>
        <v>7012.76</v>
      </c>
      <c r="R37" s="41">
        <f>'[1]รายได้ อบจ.'!R28+'[1]รายได้ เทศบาล'!R36+'[1]รายได้ กทม.'!R31+'[1]รายได้ พัทยา'!R29</f>
        <v>13152.439999999999</v>
      </c>
      <c r="S37" s="41">
        <f>'[1]รายได้ อบจ.'!S28+'[1]รายได้ เทศบาล'!S36+'[1]รายได้ กทม.'!S31+'[1]รายได้ พัทยา'!S29</f>
        <v>911.7600000000001</v>
      </c>
      <c r="T37" s="41">
        <f>'[1]รายได้ อบจ.'!T28+'[1]รายได้ เทศบาล'!T36+'[1]รายได้ กทม.'!T31+'[1]รายได้ พัทยา'!T29</f>
        <v>897.80000000000007</v>
      </c>
      <c r="U37" s="31">
        <f t="shared" si="4"/>
        <v>21974.759999999995</v>
      </c>
      <c r="V37" s="41">
        <f>'[1]รายได้ อบจ.'!V28+'[1]รายได้ เทศบาล'!V36+'[1]รายได้ กทม.'!V31+'[1]รายได้ พัทยา'!V29</f>
        <v>8500.6438862599989</v>
      </c>
      <c r="W37" s="41">
        <f>'[1]รายได้ อบจ.'!W28+'[1]รายได้ เทศบาล'!W36+'[1]รายได้ กทม.'!W31+'[1]รายได้ พัทยา'!W29</f>
        <v>15260.83922039</v>
      </c>
      <c r="X37" s="41">
        <f>'[1]รายได้ อบจ.'!X28+'[1]รายได้ เทศบาล'!X36+'[1]รายได้ กทม.'!X31+'[1]รายได้ พัทยา'!X29</f>
        <v>2103.7751254</v>
      </c>
      <c r="Y37" s="41">
        <f>'[1]รายได้ อบจ.'!Y28+'[1]รายได้ เทศบาล'!Y36+'[1]รายได้ กทม.'!Y31+'[1]รายได้ พัทยา'!Y29</f>
        <v>1031.4516156299999</v>
      </c>
      <c r="Z37" s="31">
        <f t="shared" si="5"/>
        <v>26896.709847679998</v>
      </c>
      <c r="AA37" s="41">
        <f>'[1]รายได้ อบจ.'!AA28+'[1]รายได้ เทศบาล'!AA36+'[1]รายได้ กทม.'!AA31+'[1]รายได้ พัทยา'!AA29</f>
        <v>16393.313306739998</v>
      </c>
      <c r="AB37" s="41">
        <f>'[1]รายได้ อบจ.'!AB28+'[1]รายได้ เทศบาล'!AB36+'[1]รายได้ กทม.'!AB31+'[1]รายได้ พัทยา'!AB29</f>
        <v>14884.204679310002</v>
      </c>
      <c r="AC37" s="41">
        <f>'[1]รายได้ อบจ.'!AC28+'[1]รายได้ เทศบาล'!AC36+'[1]รายได้ กทม.'!AC31+'[1]รายได้ พัทยา'!AC29</f>
        <v>3977.1140608300007</v>
      </c>
      <c r="AD37" s="41">
        <f>'[1]รายได้ อบจ.'!AD28+'[1]รายได้ เทศบาล'!AD36+'[1]รายได้ กทม.'!AD31+'[1]รายได้ พัทยา'!AD29</f>
        <v>1524.6986909900004</v>
      </c>
      <c r="AE37" s="31">
        <f t="shared" si="6"/>
        <v>36779.330737869997</v>
      </c>
      <c r="AF37" s="41">
        <f>'[1]รายได้ อบจ.'!AF28+'[1]รายได้ เทศบาล'!AF36+'[1]รายได้ กทม.'!AF31+'[1]รายได้ พัทยา'!AF29</f>
        <v>20668.391438190003</v>
      </c>
      <c r="AG37" s="41">
        <f>'[1]รายได้ อบจ.'!AG28+'[1]รายได้ เทศบาล'!AG36+'[1]รายได้ กทม.'!AG31+'[1]รายได้ พัทยา'!AG29</f>
        <v>4042.4857016599999</v>
      </c>
      <c r="AH37" s="41">
        <f>'[1]รายได้ อบจ.'!AH28+'[1]รายได้ เทศบาล'!AH36+'[1]รายได้ กทม.'!AH31+'[1]รายได้ พัทยา'!AH29</f>
        <v>7816.9398697099996</v>
      </c>
      <c r="AI37" s="41">
        <f>'[1]รายได้ อบจ.'!AI28+'[1]รายได้ เทศบาล'!AI36+'[1]รายได้ กทม.'!AI31+'[1]รายได้ พัทยา'!AI29</f>
        <v>1758.2292944799997</v>
      </c>
      <c r="AJ37" s="31">
        <f t="shared" si="7"/>
        <v>34286.046304040006</v>
      </c>
      <c r="AK37" s="41">
        <f>'[1]รายได้ อบจ.'!AK28+'[1]รายได้ เทศบาล'!AK36+'[1]รายได้ กทม.'!AK31+'[1]รายได้ พัทยา'!AK29</f>
        <v>13050.034540410001</v>
      </c>
      <c r="AL37" s="41">
        <f>'[1]รายได้ อบจ.'!AL28+'[1]รายได้ เทศบาล'!AL36+'[1]รายได้ กทม.'!AL31+'[1]รายได้ พัทยา'!AL29</f>
        <v>17124.23424269</v>
      </c>
      <c r="AM37" s="41">
        <f>'[1]รายได้ อบจ.'!AM28+'[1]รายได้ เทศบาล'!AM36+'[1]รายได้ กทม.'!AM31+'[1]รายได้ พัทยา'!AM29</f>
        <v>4881.2264180299999</v>
      </c>
      <c r="AN37" s="41">
        <f>'[1]รายได้ อบจ.'!AN28+'[1]รายได้ เทศบาล'!AN36+'[1]รายได้ กทม.'!AN31+'[1]รายได้ พัทยา'!AN29</f>
        <v>6379.6693329399995</v>
      </c>
      <c r="AO37" s="31">
        <f t="shared" si="13"/>
        <v>41435.164534069998</v>
      </c>
      <c r="AP37" s="41">
        <f>'[1]รายได้ อบจ.'!AP28+'[1]รายได้ เทศบาล'!AP36+'[1]รายได้ กทม.'!AP31+'[1]รายได้ พัทยา'!AP29</f>
        <v>12568.871566289998</v>
      </c>
      <c r="AQ37" s="41">
        <f>'[1]รายได้ อบจ.'!AQ28+'[1]รายได้ เทศบาล'!AQ36+'[1]รายได้ กทม.'!AQ31+'[1]รายได้ พัทยา'!AQ29</f>
        <v>13482.029233650001</v>
      </c>
      <c r="AR37" s="41">
        <f>'[1]รายได้ อบจ.'!AR28+'[1]รายได้ เทศบาล'!AR36+'[1]รายได้ กทม.'!AR31+'[1]รายได้ พัทยา'!AR29</f>
        <v>9769.6274887099989</v>
      </c>
      <c r="AS37" s="41">
        <f>'[1]รายได้ อบจ.'!AS28+'[1]รายได้ เทศบาล'!AS36+'[1]รายได้ กทม.'!AS31+'[1]รายได้ พัทยา'!AS29</f>
        <v>7321.01650694</v>
      </c>
      <c r="AT37" s="31">
        <f t="shared" si="10"/>
        <v>43141.544795590002</v>
      </c>
      <c r="AU37" s="41">
        <f>'[1]รายได้ อบจ.'!AU28+'[1]รายได้ เทศบาล'!AU36+'[1]รายได้ กทม.'!AU31+'[1]รายได้ พัทยา'!AU29</f>
        <v>22123.082195046998</v>
      </c>
      <c r="AV37" s="41">
        <f>'[1]รายได้ อบจ.'!AV28+'[1]รายได้ เทศบาล'!AV36+'[1]รายได้ กทม.'!AV31+'[1]รายได้ พัทยา'!AV29</f>
        <v>17622.46053792</v>
      </c>
      <c r="AW37" s="41">
        <f>'[1]รายได้ อบจ.'!AW28+'[1]รายได้ เทศบาล'!AW36+'[1]รายได้ กทม.'!AW31+'[1]รายได้ พัทยา'!AW29</f>
        <v>15224.482323980001</v>
      </c>
      <c r="AX37" s="41">
        <f>'[1]รายได้ อบจ.'!AX28+'[1]รายได้ เทศบาล'!AX36+'[1]รายได้ กทม.'!AX31+'[1]รายได้ พัทยา'!AX29</f>
        <v>8696.6904504199993</v>
      </c>
      <c r="AY37" s="31">
        <f t="shared" si="9"/>
        <v>63666.715507367</v>
      </c>
      <c r="AZ37" s="41">
        <f>'[1]รายได้ อบจ.'!AZ28+'[1]รายได้ เทศบาล'!AZ36+'[1]รายได้ กทม.'!AZ31+'[1]รายได้ พัทยา'!AZ29</f>
        <v>29729.841747299</v>
      </c>
      <c r="BA37" s="41">
        <f>'[1]รายได้ อบจ.'!BA28+'[1]รายได้ เทศบาล'!BA36+'[1]รายได้ กทม.'!BA31+'[1]รายได้ พัทยา'!BA29</f>
        <v>8150.0083548800003</v>
      </c>
      <c r="BB37" s="41">
        <f>'[1]รายได้ อบจ.'!BB28+'[1]รายได้ เทศบาล'!BB36+'[1]รายได้ กทม.'!BB31+'[1]รายได้ พัทยา'!BB29</f>
        <v>13943.509906499999</v>
      </c>
      <c r="BC37" s="41">
        <f>'[1]รายได้ อบจ.'!BC28+'[1]รายได้ เทศบาล'!BC36+'[1]รายได้ กทม.'!BC31+'[1]รายได้ พัทยา'!BC29</f>
        <v>11642.551625170001</v>
      </c>
      <c r="BD37" s="31">
        <f t="shared" si="11"/>
        <v>63465.911633848998</v>
      </c>
      <c r="BE37" s="41">
        <f>'[1]รายได้ อบจ.'!BE28+'[1]รายได้ เทศบาล'!BE36+'[1]รายได้ กทม.'!BE31+'[1]รายได้ พัทยา'!BE29</f>
        <v>22741.542126526998</v>
      </c>
      <c r="BF37" s="41">
        <f>'[1]รายได้ อบจ.'!BF28+'[1]รายได้ เทศบาล'!BF36+'[1]รายได้ กทม.'!BF31+'[1]รายได้ พัทยา'!BF29</f>
        <v>16535.102070960002</v>
      </c>
      <c r="BG37" s="41">
        <f>'[1]รายได้ อบจ.'!BG28+'[1]รายได้ เทศบาล'!BG36+'[1]รายได้ กทม.'!BG31+'[1]รายได้ พัทยา'!BG29</f>
        <v>13318.046480139999</v>
      </c>
      <c r="BH37" s="41">
        <f>'[1]รายได้ อบจ.'!BH28+'[1]รายได้ เทศบาล'!BH36+'[1]รายได้ กทม.'!BH31+'[1]รายได้ พัทยา'!BH29</f>
        <v>12352.10874039</v>
      </c>
      <c r="BI37" s="33">
        <f t="shared" si="0"/>
        <v>64946.799418016999</v>
      </c>
      <c r="BJ37" s="42">
        <v>13198.577770589005</v>
      </c>
      <c r="BK37" s="42">
        <v>12269.817140549998</v>
      </c>
      <c r="BL37" s="42">
        <v>10662.376717929999</v>
      </c>
      <c r="BM37" s="34">
        <v>0</v>
      </c>
      <c r="BN37" s="82">
        <v>36130.771629069</v>
      </c>
      <c r="BO37" s="42">
        <v>13657.541107159999</v>
      </c>
      <c r="BP37" s="42">
        <v>11516.908628109999</v>
      </c>
      <c r="BQ37" s="42">
        <v>8712.8009912699999</v>
      </c>
      <c r="BR37" s="34">
        <v>14549.729473624997</v>
      </c>
      <c r="BS37" s="116">
        <v>48436.980200164995</v>
      </c>
    </row>
    <row r="38" spans="1:71">
      <c r="A38" s="29" t="s">
        <v>54</v>
      </c>
      <c r="B38" s="41">
        <f>'[1]รายได้ อบจ.'!B29+'[1]รายได้ เทศบาล'!B37+'[1]รายได้ กทม.'!B32+'[1]รายได้ พัทยา'!B30</f>
        <v>709.21</v>
      </c>
      <c r="C38" s="41">
        <f>'[1]รายได้ อบจ.'!C29+'[1]รายได้ เทศบาล'!C37+'[1]รายได้ กทม.'!C32+'[1]รายได้ พัทยา'!C30</f>
        <v>1353.34</v>
      </c>
      <c r="D38" s="41">
        <f>'[1]รายได้ อบจ.'!D29+'[1]รายได้ เทศบาล'!D37+'[1]รายได้ กทม.'!D32+'[1]รายได้ พัทยา'!D30</f>
        <v>1663.0500000000002</v>
      </c>
      <c r="E38" s="41">
        <f>'[1]รายได้ อบจ.'!E29+'[1]รายได้ เทศบาล'!E37+'[1]รายได้ กทม.'!E32+'[1]รายได้ พัทยา'!E30</f>
        <v>4136.41</v>
      </c>
      <c r="F38" s="31">
        <f t="shared" si="1"/>
        <v>7862.01</v>
      </c>
      <c r="G38" s="41">
        <f>'[1]รายได้ อบจ.'!G29+'[1]รายได้ เทศบาล'!G37+'[1]รายได้ กทม.'!G32+'[1]รายได้ พัทยา'!G30</f>
        <v>1358.9634461199998</v>
      </c>
      <c r="H38" s="41">
        <f>'[1]รายได้ อบจ.'!H29+'[1]รายได้ เทศบาล'!H37+'[1]รายได้ กทม.'!H32+'[1]รายได้ พัทยา'!H30</f>
        <v>3587.3047123056326</v>
      </c>
      <c r="I38" s="41">
        <f>'[1]รายได้ อบจ.'!I29+'[1]รายได้ เทศบาล'!I37+'[1]รายได้ กทม.'!I32+'[1]รายได้ พัทยา'!I30</f>
        <v>3319.4110259600002</v>
      </c>
      <c r="J38" s="41">
        <f>'[1]รายได้ อบจ.'!J29+'[1]รายได้ เทศบาล'!J37+'[1]รายได้ กทม.'!J32+'[1]รายได้ พัทยา'!J30</f>
        <v>6451.50405735</v>
      </c>
      <c r="K38" s="31">
        <f t="shared" si="2"/>
        <v>14717.183241735635</v>
      </c>
      <c r="L38" s="41">
        <f>'[1]รายได้ อบจ.'!L29+'[1]รายได้ เทศบาล'!L37+'[1]รายได้ กทม.'!L32+'[1]รายได้ พัทยา'!L30</f>
        <v>8519.2497280899988</v>
      </c>
      <c r="M38" s="41">
        <f>'[1]รายได้ อบจ.'!M29+'[1]รายได้ เทศบาล'!M37+'[1]รายได้ กทม.'!M32+'[1]รายได้ พัทยา'!M30</f>
        <v>3975.23386888</v>
      </c>
      <c r="N38" s="41">
        <f>'[1]รายได้ อบจ.'!N29+'[1]รายได้ เทศบาล'!N37+'[1]รายได้ กทม.'!N32+'[1]รายได้ พัทยา'!N30</f>
        <v>4860.3279256000005</v>
      </c>
      <c r="O38" s="41">
        <f>'[1]รายได้ อบจ.'!O29+'[1]รายได้ เทศบาล'!O37+'[1]รายได้ กทม.'!O32+'[1]รายได้ พัทยา'!O30</f>
        <v>6398.0028292500001</v>
      </c>
      <c r="P38" s="18">
        <f t="shared" si="14"/>
        <v>23752.814351820001</v>
      </c>
      <c r="Q38" s="41">
        <f>'[1]รายได้ อบจ.'!Q29+'[1]รายได้ เทศบาล'!Q37+'[1]รายได้ กทม.'!Q32+'[1]รายได้ พัทยา'!Q30</f>
        <v>6361.81</v>
      </c>
      <c r="R38" s="41">
        <f>'[1]รายได้ อบจ.'!R29+'[1]รายได้ เทศบาล'!R37+'[1]รายได้ กทม.'!R32+'[1]รายได้ พัทยา'!R30</f>
        <v>5921.6100000000006</v>
      </c>
      <c r="S38" s="41">
        <f>'[1]รายได้ อบจ.'!S29+'[1]รายได้ เทศบาล'!S37+'[1]รายได้ กทม.'!S32+'[1]รายได้ พัทยา'!S30</f>
        <v>7391.7699999999995</v>
      </c>
      <c r="T38" s="41">
        <f>'[1]รายได้ อบจ.'!T29+'[1]รายได้ เทศบาล'!T37+'[1]รายได้ กทม.'!T32+'[1]รายได้ พัทยา'!T30</f>
        <v>6446.32</v>
      </c>
      <c r="U38" s="31">
        <f t="shared" si="4"/>
        <v>26121.510000000002</v>
      </c>
      <c r="V38" s="41">
        <f>'[1]รายได้ อบจ.'!V29+'[1]รายได้ เทศบาล'!V37+'[1]รายได้ กทม.'!V32+'[1]รายได้ พัทยา'!V30</f>
        <v>5899.1105168499998</v>
      </c>
      <c r="W38" s="41">
        <f>'[1]รายได้ อบจ.'!W29+'[1]รายได้ เทศบาล'!W37+'[1]รายได้ กทม.'!W32+'[1]รายได้ พัทยา'!W30</f>
        <v>8794.4557728999989</v>
      </c>
      <c r="X38" s="41">
        <f>'[1]รายได้ อบจ.'!X29+'[1]รายได้ เทศบาล'!X37+'[1]รายได้ กทม.'!X32+'[1]รายได้ พัทยา'!X30</f>
        <v>5749.6090518999999</v>
      </c>
      <c r="Y38" s="41">
        <f>'[1]รายได้ อบจ.'!Y29+'[1]รายได้ เทศบาล'!Y37+'[1]รายได้ กทม.'!Y32+'[1]รายได้ พัทยา'!Y30</f>
        <v>8614.9254347799997</v>
      </c>
      <c r="Z38" s="31">
        <f t="shared" si="5"/>
        <v>29058.100776430001</v>
      </c>
      <c r="AA38" s="41">
        <f>'[1]รายได้ อบจ.'!AA29+'[1]รายได้ เทศบาล'!AA37+'[1]รายได้ กทม.'!AA32+'[1]รายได้ พัทยา'!AA30</f>
        <v>8833.9855661600013</v>
      </c>
      <c r="AB38" s="41">
        <f>'[1]รายได้ อบจ.'!AB29+'[1]รายได้ เทศบาล'!AB37+'[1]รายได้ กทม.'!AB32+'[1]รายได้ พัทยา'!AB30</f>
        <v>5803.1971783999998</v>
      </c>
      <c r="AC38" s="41">
        <f>'[1]รายได้ อบจ.'!AC29+'[1]รายได้ เทศบาล'!AC37+'[1]รายได้ กทม.'!AC32+'[1]รายได้ พัทยา'!AC30</f>
        <v>6201.6005150599995</v>
      </c>
      <c r="AD38" s="41">
        <f>'[1]รายได้ อบจ.'!AD29+'[1]รายได้ เทศบาล'!AD37+'[1]รายได้ กทม.'!AD32+'[1]รายได้ พัทยา'!AD30</f>
        <v>6361.3739657499991</v>
      </c>
      <c r="AE38" s="31">
        <f t="shared" si="6"/>
        <v>27200.15722537</v>
      </c>
      <c r="AF38" s="41">
        <f>'[1]รายได้ อบจ.'!AF29+'[1]รายได้ เทศบาล'!AF37+'[1]รายได้ กทม.'!AF32+'[1]รายได้ พัทยา'!AF30</f>
        <v>7583.6314884899994</v>
      </c>
      <c r="AG38" s="41">
        <f>'[1]รายได้ อบจ.'!AG29+'[1]รายได้ เทศบาล'!AG37+'[1]รายได้ กทม.'!AG32+'[1]รายได้ พัทยา'!AG30</f>
        <v>6760.0629399199997</v>
      </c>
      <c r="AH38" s="41">
        <f>'[1]รายได้ อบจ.'!AH29+'[1]รายได้ เทศบาล'!AH37+'[1]รายได้ กทม.'!AH32+'[1]รายได้ พัทยา'!AH30</f>
        <v>6198.2723577000015</v>
      </c>
      <c r="AI38" s="41">
        <f>'[1]รายได้ อบจ.'!AI29+'[1]รายได้ เทศบาล'!AI37+'[1]รายได้ กทม.'!AI32+'[1]รายได้ พัทยา'!AI30</f>
        <v>4506.3515308299993</v>
      </c>
      <c r="AJ38" s="31">
        <f t="shared" si="7"/>
        <v>25048.31831694</v>
      </c>
      <c r="AK38" s="41">
        <f>'[1]รายได้ อบจ.'!AK29+'[1]รายได้ เทศบาล'!AK37+'[1]รายได้ กทม.'!AK32+'[1]รายได้ พัทยา'!AK30</f>
        <v>5913.4819213299998</v>
      </c>
      <c r="AL38" s="41">
        <f>'[1]รายได้ อบจ.'!AL29+'[1]รายได้ เทศบาล'!AL37+'[1]รายได้ กทม.'!AL32+'[1]รายได้ พัทยา'!AL30</f>
        <v>6825.2448591900002</v>
      </c>
      <c r="AM38" s="41">
        <f>'[1]รายได้ อบจ.'!AM29+'[1]รายได้ เทศบาล'!AM37+'[1]รายได้ กทม.'!AM32+'[1]รายได้ พัทยา'!AM30</f>
        <v>6106.5003712799989</v>
      </c>
      <c r="AN38" s="41">
        <f>'[1]รายได้ อบจ.'!AN29+'[1]รายได้ เทศบาล'!AN37+'[1]รายได้ กทม.'!AN32+'[1]รายได้ พัทยา'!AN30</f>
        <v>7850.5060648199997</v>
      </c>
      <c r="AO38" s="31">
        <f t="shared" si="13"/>
        <v>26695.733216619999</v>
      </c>
      <c r="AP38" s="41">
        <f>'[1]รายได้ อบจ.'!AP29+'[1]รายได้ เทศบาล'!AP37+'[1]รายได้ กทม.'!AP32+'[1]รายได้ พัทยา'!AP30</f>
        <v>6560.5506032800004</v>
      </c>
      <c r="AQ38" s="41">
        <f>'[1]รายได้ อบจ.'!AQ29+'[1]รายได้ เทศบาล'!AQ37+'[1]รายได้ กทม.'!AQ32+'[1]รายได้ พัทยา'!AQ30</f>
        <v>5734.3818169299993</v>
      </c>
      <c r="AR38" s="41">
        <f>'[1]รายได้ อบจ.'!AR29+'[1]รายได้ เทศบาล'!AR37+'[1]รายได้ กทม.'!AR32+'[1]รายได้ พัทยา'!AR30</f>
        <v>8262.0737359499999</v>
      </c>
      <c r="AS38" s="41">
        <f>'[1]รายได้ อบจ.'!AS29+'[1]รายได้ เทศบาล'!AS37+'[1]รายได้ กทม.'!AS32+'[1]รายได้ พัทยา'!AS30</f>
        <v>7402.1797660699995</v>
      </c>
      <c r="AT38" s="31">
        <f t="shared" si="10"/>
        <v>27959.185922230001</v>
      </c>
      <c r="AU38" s="41">
        <f>'[1]รายได้ อบจ.'!AU29+'[1]รายได้ เทศบาล'!AU37+'[1]รายได้ กทม.'!AU32+'[1]รายได้ พัทยา'!AU30</f>
        <v>1620.93500412</v>
      </c>
      <c r="AV38" s="41">
        <f>'[1]รายได้ อบจ.'!AV29+'[1]รายได้ เทศบาล'!AV37+'[1]รายได้ กทม.'!AV32+'[1]รายได้ พัทยา'!AV30</f>
        <v>2125.87820169</v>
      </c>
      <c r="AW38" s="41">
        <f>'[1]รายได้ อบจ.'!AW29+'[1]รายได้ เทศบาล'!AW37+'[1]รายได้ กทม.'!AW32+'[1]รายได้ พัทยา'!AW30</f>
        <v>2925.4253901949996</v>
      </c>
      <c r="AX38" s="41">
        <f>'[1]รายได้ อบจ.'!AX29+'[1]รายได้ เทศบาล'!AX37+'[1]รายได้ กทม.'!AX32+'[1]รายได้ พัทยา'!AX30</f>
        <v>4971.3134148600011</v>
      </c>
      <c r="AY38" s="31">
        <f t="shared" si="9"/>
        <v>11643.552010865002</v>
      </c>
      <c r="AZ38" s="41">
        <f>'[1]รายได้ อบจ.'!AZ29+'[1]รายได้ เทศบาล'!AZ37+'[1]รายได้ กทม.'!AZ32+'[1]รายได้ พัทยา'!AZ30</f>
        <v>1780.4093319799997</v>
      </c>
      <c r="BA38" s="41">
        <f>'[1]รายได้ อบจ.'!BA29+'[1]รายได้ เทศบาล'!BA37+'[1]รายได้ กทม.'!BA32+'[1]รายได้ พัทยา'!BA30</f>
        <v>1837.69773859</v>
      </c>
      <c r="BB38" s="41">
        <f>'[1]รายได้ อบจ.'!BB29+'[1]รายได้ เทศบาล'!BB37+'[1]รายได้ กทม.'!BB32+'[1]รายได้ พัทยา'!BB30</f>
        <v>3060.8410814299996</v>
      </c>
      <c r="BC38" s="41">
        <f>'[1]รายได้ อบจ.'!BC29+'[1]รายได้ เทศบาล'!BC37+'[1]รายได้ กทม.'!BC32+'[1]รายได้ พัทยา'!BC30</f>
        <v>4349.9119630799996</v>
      </c>
      <c r="BD38" s="31">
        <f t="shared" si="11"/>
        <v>11028.860115079999</v>
      </c>
      <c r="BE38" s="41">
        <f>'[1]รายได้ อบจ.'!BE29+'[1]รายได้ เทศบาล'!BE37+'[1]รายได้ กทม.'!BE32+'[1]รายได้ พัทยา'!BE30</f>
        <v>1559.0316329799998</v>
      </c>
      <c r="BF38" s="41">
        <f>'[1]รายได้ อบจ.'!BF29+'[1]รายได้ เทศบาล'!BF37+'[1]รายได้ กทม.'!BF32+'[1]รายได้ พัทยา'!BF30</f>
        <v>2250.39562131</v>
      </c>
      <c r="BG38" s="41">
        <f>'[1]รายได้ อบจ.'!BG29+'[1]รายได้ เทศบาล'!BG37+'[1]รายได้ กทม.'!BG32+'[1]รายได้ พัทยา'!BG30</f>
        <v>3605.6781814699998</v>
      </c>
      <c r="BH38" s="41">
        <f>'[1]รายได้ อบจ.'!BH29+'[1]รายได้ เทศบาล'!BH37+'[1]รายได้ กทม.'!BH32+'[1]รายได้ พัทยา'!BH30</f>
        <v>5354.6192507800015</v>
      </c>
      <c r="BI38" s="33">
        <f t="shared" si="0"/>
        <v>12769.724686540001</v>
      </c>
      <c r="BJ38" s="42">
        <v>899.29913746999989</v>
      </c>
      <c r="BK38" s="42">
        <v>1225.8634005999997</v>
      </c>
      <c r="BL38" s="42">
        <v>1223.5525355299999</v>
      </c>
      <c r="BM38" s="34">
        <v>719.98130585000001</v>
      </c>
      <c r="BN38" s="82">
        <v>4068.6963794499993</v>
      </c>
      <c r="BO38" s="42">
        <v>1053.9298375000001</v>
      </c>
      <c r="BP38" s="42">
        <v>1212.2053906900001</v>
      </c>
      <c r="BQ38" s="42">
        <v>1231.6908624</v>
      </c>
      <c r="BR38" s="34">
        <v>2176.6011865199998</v>
      </c>
      <c r="BS38" s="116">
        <v>5674.4272771100004</v>
      </c>
    </row>
    <row r="39" spans="1:71" s="57" customFormat="1">
      <c r="A39" s="56" t="s">
        <v>55</v>
      </c>
      <c r="B39" s="51">
        <f>B7+B23+B31+B36</f>
        <v>31367.449999999997</v>
      </c>
      <c r="C39" s="52">
        <f>C7+C23+C31+C36</f>
        <v>35221.42</v>
      </c>
      <c r="D39" s="52">
        <f>D7+D23+D31+D36</f>
        <v>40518.71</v>
      </c>
      <c r="E39" s="52">
        <f>E7+E23+E31+E36</f>
        <v>39495.08</v>
      </c>
      <c r="F39" s="45">
        <f t="shared" si="1"/>
        <v>146602.65999999997</v>
      </c>
      <c r="G39" s="51">
        <f>G7+G23+G31+G36</f>
        <v>31731.883570700993</v>
      </c>
      <c r="H39" s="52">
        <f>H7+H23+H31+H36</f>
        <v>37761.24180641686</v>
      </c>
      <c r="I39" s="52">
        <f>I7+I23+I31+I36</f>
        <v>34769.355083784998</v>
      </c>
      <c r="J39" s="52">
        <f>J7+J23+J31+J36</f>
        <v>35496.148439411001</v>
      </c>
      <c r="K39" s="45">
        <f t="shared" si="2"/>
        <v>139758.62890031387</v>
      </c>
      <c r="L39" s="51">
        <f>L7+L23+L31+L36</f>
        <v>43218.353719891005</v>
      </c>
      <c r="M39" s="52">
        <f>M7+M23+M31+M36</f>
        <v>36779.715557650001</v>
      </c>
      <c r="N39" s="52">
        <f>N7+N23+N31+N36</f>
        <v>36201.174925920001</v>
      </c>
      <c r="O39" s="52">
        <f>O7+O23+O31+O36</f>
        <v>44951.227382351994</v>
      </c>
      <c r="P39" s="45">
        <f t="shared" si="14"/>
        <v>161150.47158581301</v>
      </c>
      <c r="Q39" s="51">
        <f>Q7+Q23+Q31+Q36</f>
        <v>36855.331892674003</v>
      </c>
      <c r="R39" s="52">
        <f>R7+R23+R31+R36</f>
        <v>50640.812154396001</v>
      </c>
      <c r="S39" s="52">
        <f>S7+S23+S31+S36</f>
        <v>39521.968422742997</v>
      </c>
      <c r="T39" s="52">
        <f>T7+T23+T31+T36</f>
        <v>52098.091307930001</v>
      </c>
      <c r="U39" s="45">
        <f t="shared" si="4"/>
        <v>179116.20377774301</v>
      </c>
      <c r="V39" s="51">
        <f>V7+V23+V31+V36</f>
        <v>36726.042904137001</v>
      </c>
      <c r="W39" s="52">
        <f>W7+W23+W31+W36</f>
        <v>60438.812585845997</v>
      </c>
      <c r="X39" s="52">
        <f>X7+X23+X31+X36</f>
        <v>42158.693909384005</v>
      </c>
      <c r="Y39" s="52">
        <f>Y7+Y23+Y31+Y36</f>
        <v>46855.80482730933</v>
      </c>
      <c r="Z39" s="45">
        <f t="shared" si="5"/>
        <v>186179.35422667634</v>
      </c>
      <c r="AA39" s="51">
        <f>AA7+AA23+AA31+AA36</f>
        <v>55910.870990923002</v>
      </c>
      <c r="AB39" s="52">
        <f>AB7+AB23+AB31+AB36</f>
        <v>57653.821094053834</v>
      </c>
      <c r="AC39" s="52">
        <f>AC7+AC23+AC31+AC36</f>
        <v>54360.275773576999</v>
      </c>
      <c r="AD39" s="52">
        <f>AD7+AD23+AD31+AD36</f>
        <v>48304.447016356004</v>
      </c>
      <c r="AE39" s="45">
        <f t="shared" si="6"/>
        <v>216229.41487490985</v>
      </c>
      <c r="AF39" s="53">
        <f>AF7+AF23+AF31+AF36</f>
        <v>54576.440524225502</v>
      </c>
      <c r="AG39" s="53">
        <f>AG7+AG23+AG31+AG36</f>
        <v>56109.638981467491</v>
      </c>
      <c r="AH39" s="53">
        <f>AH7+AH23+AH31+AH36</f>
        <v>61863.214663767503</v>
      </c>
      <c r="AI39" s="54">
        <f>AI7+AI23+AI31+AI36</f>
        <v>47278.712936611497</v>
      </c>
      <c r="AJ39" s="45">
        <f t="shared" si="7"/>
        <v>219828.00710607198</v>
      </c>
      <c r="AK39" s="53">
        <f>AK7+AK23+AK31+AK36</f>
        <v>47003.254416262498</v>
      </c>
      <c r="AL39" s="53">
        <f>AL7+AL23+AL31+AL36</f>
        <v>76684.711177438279</v>
      </c>
      <c r="AM39" s="53">
        <f>AM7+AM23+AM31+AM36</f>
        <v>60720.090650791994</v>
      </c>
      <c r="AN39" s="54">
        <f>AN7+AN23+AN31+AN36</f>
        <v>56046.802439042003</v>
      </c>
      <c r="AO39" s="45">
        <f t="shared" si="13"/>
        <v>240454.85868353478</v>
      </c>
      <c r="AP39" s="53">
        <f>AP7+AP23+AP31+AP36</f>
        <v>49964.857100857305</v>
      </c>
      <c r="AQ39" s="53">
        <f>AQ7+AQ23+AQ31+AQ36</f>
        <v>69767.996269358002</v>
      </c>
      <c r="AR39" s="53">
        <f>AR7+AR23+AR31+AR36</f>
        <v>68871.341735606737</v>
      </c>
      <c r="AS39" s="54">
        <f>AS7+AS23+AS31+AS36</f>
        <v>62895.035834804221</v>
      </c>
      <c r="AT39" s="45">
        <f t="shared" si="10"/>
        <v>251499.23094062629</v>
      </c>
      <c r="AU39" s="53">
        <f>AU7+AU23+AU31+AU36</f>
        <v>55950.060676626999</v>
      </c>
      <c r="AV39" s="53">
        <f>AV7+AV23+AV31+AV36</f>
        <v>83279.850375501104</v>
      </c>
      <c r="AW39" s="53">
        <f>AW7+AW23+AW31+AW36</f>
        <v>71881.049908172994</v>
      </c>
      <c r="AX39" s="54">
        <f>AX7+AX23+AX31+AX36</f>
        <v>62358.387055137056</v>
      </c>
      <c r="AY39" s="45">
        <f t="shared" si="9"/>
        <v>273469.34801543818</v>
      </c>
      <c r="AZ39" s="53">
        <f>AZ7+AZ23+AZ31+AZ36</f>
        <v>72508.788815618012</v>
      </c>
      <c r="BA39" s="53">
        <f>BA7+BA23+BA31+BA36</f>
        <v>70173.150062380999</v>
      </c>
      <c r="BB39" s="53">
        <f>BB7+BB23+BB31+BB36</f>
        <v>68553.385981555999</v>
      </c>
      <c r="BC39" s="54">
        <f>BC7+BC23+BC31+BC36</f>
        <v>71405.793606584004</v>
      </c>
      <c r="BD39" s="45">
        <f>SUM(AZ39:BC39)</f>
        <v>282641.11846613901</v>
      </c>
      <c r="BE39" s="53">
        <f>BE7+BE23+BE31+BE36</f>
        <v>64914.318503856106</v>
      </c>
      <c r="BF39" s="53">
        <f>BF7+BF23+BF31+BF36</f>
        <v>87141.129035832506</v>
      </c>
      <c r="BG39" s="53">
        <f>BG7+BG23+BG31+BG36</f>
        <v>76424.38826177569</v>
      </c>
      <c r="BH39" s="55">
        <f>BH7+BH23+BH31+BH36</f>
        <v>72522.991140691447</v>
      </c>
      <c r="BI39" s="25">
        <f t="shared" si="0"/>
        <v>301002.82694215572</v>
      </c>
      <c r="BJ39" s="53">
        <v>46522.175869185005</v>
      </c>
      <c r="BK39" s="53">
        <v>63146.310390317994</v>
      </c>
      <c r="BL39" s="53">
        <v>51596.415596574006</v>
      </c>
      <c r="BM39" s="53">
        <v>103413.30731273601</v>
      </c>
      <c r="BN39" s="83">
        <v>264678.20916881302</v>
      </c>
      <c r="BO39" s="53">
        <v>50445.822786492994</v>
      </c>
      <c r="BP39" s="53">
        <v>47798.390427813996</v>
      </c>
      <c r="BQ39" s="53">
        <v>48132.828331212993</v>
      </c>
      <c r="BR39" s="53">
        <v>48738.7665653</v>
      </c>
      <c r="BS39" s="115">
        <v>195115.80811082001</v>
      </c>
    </row>
    <row r="40" spans="1:71" ht="27.5">
      <c r="A40" s="58" t="s">
        <v>56</v>
      </c>
      <c r="B40" s="46">
        <f>'[1]รายได้ อบจ.'!B31+'[1]รายได้ เทศบาล'!B39+'[1]รายได้ กทม.'!B34+'[1]รายได้ พัทยา'!B32</f>
        <v>538.91</v>
      </c>
      <c r="C40" s="46">
        <f>'[1]รายได้ อบจ.'!C31+'[1]รายได้ เทศบาล'!C39+'[1]รายได้ กทม.'!C34+'[1]รายได้ พัทยา'!C32</f>
        <v>410.21000000000004</v>
      </c>
      <c r="D40" s="46">
        <f>'[1]รายได้ อบจ.'!D31+'[1]รายได้ เทศบาล'!D39+'[1]รายได้ กทม.'!D34+'[1]รายได้ พัทยา'!D32</f>
        <v>344.47</v>
      </c>
      <c r="E40" s="46">
        <f>'[1]รายได้ อบจ.'!E31+'[1]รายได้ เทศบาล'!E39+'[1]รายได้ กทม.'!E34+'[1]รายได้ พัทยา'!E32</f>
        <v>5372.71</v>
      </c>
      <c r="F40" s="18">
        <f t="shared" si="1"/>
        <v>6666.3</v>
      </c>
      <c r="G40" s="46">
        <f>'[1]รายได้ อบจ.'!G31+'[1]รายได้ เทศบาล'!G39+'[1]รายได้ กทม.'!G34+'[1]รายได้ พัทยา'!G32</f>
        <v>802.36121665999997</v>
      </c>
      <c r="H40" s="46">
        <f>'[1]รายได้ อบจ.'!H31+'[1]รายได้ เทศบาล'!H39+'[1]รายได้ กทม.'!H34+'[1]รายได้ พัทยา'!H32</f>
        <v>424.18457159999991</v>
      </c>
      <c r="I40" s="46">
        <f>'[1]รายได้ อบจ.'!I31+'[1]รายได้ เทศบาล'!I39+'[1]รายได้ กทม.'!I34+'[1]รายได้ พัทยา'!I32</f>
        <v>593.42799833999993</v>
      </c>
      <c r="J40" s="46">
        <f>'[1]รายได้ อบจ.'!J31+'[1]รายได้ เทศบาล'!J39+'[1]รายได้ กทม.'!J34+'[1]รายได้ พัทยา'!J32</f>
        <v>4635.3526188699998</v>
      </c>
      <c r="K40" s="18">
        <f t="shared" si="2"/>
        <v>6455.3264054699994</v>
      </c>
      <c r="L40" s="46">
        <f>'[1]รายได้ อบจ.'!L31+'[1]รายได้ เทศบาล'!L39+'[1]รายได้ กทม.'!L34+'[1]รายได้ พัทยา'!L32</f>
        <v>556.08954719000008</v>
      </c>
      <c r="M40" s="46">
        <f>'[1]รายได้ อบจ.'!M31+'[1]รายได้ เทศบาล'!M39+'[1]รายได้ กทม.'!M34+'[1]รายได้ พัทยา'!M32</f>
        <v>414.05896724999997</v>
      </c>
      <c r="N40" s="46">
        <f>'[1]รายได้ อบจ.'!N31+'[1]รายได้ เทศบาล'!N39+'[1]รายได้ กทม.'!N34+'[1]รายได้ พัทยา'!N32</f>
        <v>8517.6865328200001</v>
      </c>
      <c r="O40" s="46">
        <f>'[1]รายได้ อบจ.'!O31+'[1]รายได้ เทศบาล'!O39+'[1]รายได้ กทม.'!O34+'[1]รายได้ พัทยา'!O32</f>
        <v>1009.53861985</v>
      </c>
      <c r="P40" s="18">
        <f t="shared" si="14"/>
        <v>10497.37366711</v>
      </c>
      <c r="Q40" s="46">
        <f>'[1]รายได้ อบจ.'!Q31+'[1]รายได้ เทศบาล'!Q39+'[1]รายได้ กทม.'!Q34+'[1]รายได้ พัทยา'!Q32</f>
        <v>10065.31057722</v>
      </c>
      <c r="R40" s="46">
        <f>'[1]รายได้ อบจ.'!R31+'[1]รายได้ เทศบาล'!R39+'[1]รายได้ กทม.'!R34+'[1]รายได้ พัทยา'!R32</f>
        <v>419.11490175</v>
      </c>
      <c r="S40" s="46">
        <f>'[1]รายได้ อบจ.'!S31+'[1]รายได้ เทศบาล'!S39+'[1]รายได้ กทม.'!S34+'[1]รายได้ พัทยา'!S32</f>
        <v>7634.0764789499999</v>
      </c>
      <c r="T40" s="46">
        <f>'[1]รายได้ อบจ.'!T31+'[1]รายได้ เทศบาล'!T39+'[1]รายได้ กทม.'!T34+'[1]รายได้ พัทยา'!T32</f>
        <v>8940.7273691999999</v>
      </c>
      <c r="U40" s="18">
        <f t="shared" si="4"/>
        <v>27059.229327119996</v>
      </c>
      <c r="V40" s="46">
        <f>'[1]รายได้ อบจ.'!V31+'[1]รายได้ เทศบาล'!V39+'[1]รายได้ กทม.'!V34+'[1]รายได้ พัทยา'!V32</f>
        <v>708.07160465999993</v>
      </c>
      <c r="W40" s="46">
        <f>'[1]รายได้ อบจ.'!W31+'[1]รายได้ เทศบาล'!W39+'[1]รายได้ กทม.'!W34+'[1]รายได้ พัทยา'!W32</f>
        <v>15376.515326119999</v>
      </c>
      <c r="X40" s="46">
        <f>'[1]รายได้ อบจ.'!X31+'[1]รายได้ เทศบาล'!X39+'[1]รายได้ กทม.'!X34+'[1]รายได้ พัทยา'!X32</f>
        <v>262.02685221000002</v>
      </c>
      <c r="Y40" s="46">
        <f>'[1]รายได้ อบจ.'!Y31+'[1]รายได้ เทศบาล'!Y39+'[1]รายได้ กทม.'!Y34+'[1]รายได้ พัทยา'!Y32</f>
        <v>600.23623636000002</v>
      </c>
      <c r="Z40" s="18">
        <f t="shared" si="5"/>
        <v>16946.850019349997</v>
      </c>
      <c r="AA40" s="46">
        <f>'[1]รายได้ อบจ.'!AA31+'[1]รายได้ เทศบาล'!AA39+'[1]รายได้ กทม.'!AA34+'[1]รายได้ พัทยา'!AA32</f>
        <v>5383.4693276999997</v>
      </c>
      <c r="AB40" s="46">
        <f>'[1]รายได้ อบจ.'!AB31+'[1]รายได้ เทศบาล'!AB39+'[1]รายได้ กทม.'!AB34+'[1]รายได้ พัทยา'!AB32</f>
        <v>659.06700500000011</v>
      </c>
      <c r="AC40" s="46">
        <f>'[1]รายได้ อบจ.'!AC31+'[1]รายได้ เทศบาล'!AC39+'[1]รายได้ กทม.'!AC34+'[1]รายได้ พัทยา'!AC32</f>
        <v>337.76854625999999</v>
      </c>
      <c r="AD40" s="46">
        <f>'[1]รายได้ อบจ.'!AD31+'[1]รายได้ เทศบาล'!AD39+'[1]รายได้ กทม.'!AD34+'[1]รายได้ พัทยา'!AD32</f>
        <v>5658.02113199</v>
      </c>
      <c r="AE40" s="18">
        <f t="shared" si="6"/>
        <v>12038.326010950001</v>
      </c>
      <c r="AF40" s="46">
        <f>'[1]รายได้ อบจ.'!AF31+'[1]รายได้ เทศบาล'!AF39+'[1]รายได้ กทม.'!AF34+'[1]รายได้ พัทยา'!AF32</f>
        <v>683.84369471000002</v>
      </c>
      <c r="AG40" s="46">
        <f>'[1]รายได้ อบจ.'!AG31+'[1]รายได้ เทศบาล'!AG39+'[1]รายได้ กทม.'!AG34+'[1]รายได้ พัทยา'!AG32</f>
        <v>409.76083059000001</v>
      </c>
      <c r="AH40" s="46">
        <f>'[1]รายได้ อบจ.'!AH31+'[1]รายได้ เทศบาล'!AH39+'[1]รายได้ กทม.'!AH34+'[1]รายได้ พัทยา'!AH32</f>
        <v>306.35859516999994</v>
      </c>
      <c r="AI40" s="46">
        <f>'[1]รายได้ อบจ.'!AI31+'[1]รายได้ เทศบาล'!AI39+'[1]รายได้ กทม.'!AI34+'[1]รายได้ พัทยา'!AI32</f>
        <v>855.38743671999998</v>
      </c>
      <c r="AJ40" s="18">
        <f t="shared" si="7"/>
        <v>2255.35055719</v>
      </c>
      <c r="AK40" s="46">
        <f>'[1]รายได้ อบจ.'!AK31+'[1]รายได้ เทศบาล'!AK39+'[1]รายได้ กทม.'!AK34+'[1]รายได้ พัทยา'!AK32</f>
        <v>345.50495732000002</v>
      </c>
      <c r="AL40" s="46">
        <f>'[1]รายได้ อบจ.'!AL31+'[1]รายได้ เทศบาล'!AL39+'[1]รายได้ กทม.'!AL34+'[1]รายได้ พัทยา'!AL32</f>
        <v>314.63607406000006</v>
      </c>
      <c r="AM40" s="46">
        <f>'[1]รายได้ อบจ.'!AM31+'[1]รายได้ เทศบาล'!AM39+'[1]รายได้ กทม.'!AM34+'[1]รายได้ พัทยา'!AM32</f>
        <v>494.51367291000003</v>
      </c>
      <c r="AN40" s="46">
        <f>'[1]รายได้ อบจ.'!AN31+'[1]รายได้ เทศบาล'!AN39+'[1]รายได้ กทม.'!AN34+'[1]รายได้ พัทยา'!AN32</f>
        <v>597.00153785999987</v>
      </c>
      <c r="AO40" s="18">
        <f t="shared" si="13"/>
        <v>1751.65624215</v>
      </c>
      <c r="AP40" s="46">
        <f>'[1]รายได้ อบจ.'!AP31+'[1]รายได้ เทศบาล'!AP39+'[1]รายได้ กทม.'!AP34+'[1]รายได้ พัทยา'!AP32</f>
        <v>1427.3709942999999</v>
      </c>
      <c r="AQ40" s="46">
        <f>'[1]รายได้ อบจ.'!AQ31+'[1]รายได้ เทศบาล'!AQ39+'[1]รายได้ กทม.'!AQ34+'[1]รายได้ พัทยา'!AQ32</f>
        <v>335.08636660000002</v>
      </c>
      <c r="AR40" s="46">
        <f>'[1]รายได้ อบจ.'!AR31+'[1]รายได้ เทศบาล'!AR39+'[1]รายได้ กทม.'!AR34+'[1]รายได้ พัทยา'!AR32</f>
        <v>361.30735910999999</v>
      </c>
      <c r="AS40" s="46">
        <f>'[1]รายได้ อบจ.'!AS31+'[1]รายได้ เทศบาล'!AS39+'[1]รายได้ กทม.'!AS34+'[1]รายได้ พัทยา'!AS32</f>
        <v>844.72686722000003</v>
      </c>
      <c r="AT40" s="18">
        <f t="shared" si="10"/>
        <v>2968.4915872299998</v>
      </c>
      <c r="AU40" s="46">
        <f>'[1]รายได้ อบจ.'!AU31+'[1]รายได้ เทศบาล'!AU39+'[1]รายได้ กทม.'!AU34+'[1]รายได้ พัทยา'!AU32</f>
        <v>254.69619599000001</v>
      </c>
      <c r="AV40" s="46">
        <f>'[1]รายได้ อบจ.'!AV31+'[1]รายได้ เทศบาล'!AV39+'[1]รายได้ กทม.'!AV34+'[1]รายได้ พัทยา'!AV32</f>
        <v>321.23558062000001</v>
      </c>
      <c r="AW40" s="46">
        <f>'[1]รายได้ อบจ.'!AW31+'[1]รายได้ เทศบาล'!AW39+'[1]รายได้ กทม.'!AW34+'[1]รายได้ พัทยา'!AW32</f>
        <v>367.54653790999998</v>
      </c>
      <c r="AX40" s="46">
        <f>'[1]รายได้ อบจ.'!AX31+'[1]รายได้ เทศบาล'!AX39+'[1]รายได้ กทม.'!AX34+'[1]รายได้ พัทยา'!AX32</f>
        <v>622.8530818700001</v>
      </c>
      <c r="AY40" s="18">
        <f t="shared" si="9"/>
        <v>1566.33139639</v>
      </c>
      <c r="AZ40" s="46">
        <f>'[1]รายได้ อบจ.'!AZ31+'[1]รายได้ เทศบาล'!AZ39+'[1]รายได้ กทม.'!AZ34+'[1]รายได้ พัทยา'!AZ32</f>
        <v>114.93217775000002</v>
      </c>
      <c r="BA40" s="46">
        <f>'[1]รายได้ อบจ.'!BA31+'[1]รายได้ เทศบาล'!BA39+'[1]รายได้ กทม.'!BA34+'[1]รายได้ พัทยา'!BA32</f>
        <v>132.29751157999999</v>
      </c>
      <c r="BB40" s="46">
        <f>'[1]รายได้ อบจ.'!BB31+'[1]รายได้ เทศบาล'!BB39+'[1]รายได้ กทม.'!BB34+'[1]รายได้ พัทยา'!BB32</f>
        <v>162.01200329999998</v>
      </c>
      <c r="BC40" s="46">
        <f>'[1]รายได้ อบจ.'!BC31+'[1]รายได้ เทศบาล'!BC39+'[1]รายได้ กทม.'!BC34+'[1]รายได้ พัทยา'!BC32</f>
        <v>691.10156589999997</v>
      </c>
      <c r="BD40" s="18">
        <f t="shared" si="11"/>
        <v>1100.34325853</v>
      </c>
      <c r="BE40" s="46">
        <f>'[1]รายได้ อบจ.'!BE31+'[1]รายได้ เทศบาล'!BE39+'[1]รายได้ กทม.'!BE34+'[1]รายได้ พัทยา'!BE32</f>
        <v>169.33333970999999</v>
      </c>
      <c r="BF40" s="46">
        <f>'[1]รายได้ อบจ.'!BF31+'[1]รายได้ เทศบาล'!BF39+'[1]รายได้ กทม.'!BF34+'[1]รายได้ พัทยา'!BF32</f>
        <v>162.95203483999998</v>
      </c>
      <c r="BG40" s="46">
        <f>'[1]รายได้ อบจ.'!BG31+'[1]รายได้ เทศบาล'!BG39+'[1]รายได้ กทม.'!BG34+'[1]รายได้ พัทยา'!BG32</f>
        <v>186.31054158000001</v>
      </c>
      <c r="BH40" s="46">
        <f>'[1]รายได้ อบจ.'!BH31+'[1]รายได้ เทศบาล'!BH39+'[1]รายได้ กทม.'!BH34+'[1]รายได้ พัทยา'!BH32</f>
        <v>869.91818170999989</v>
      </c>
      <c r="BI40" s="28">
        <f t="shared" si="0"/>
        <v>1388.51409784</v>
      </c>
      <c r="BJ40" s="53">
        <v>354.31109277999997</v>
      </c>
      <c r="BK40" s="53">
        <v>190.14699555999999</v>
      </c>
      <c r="BL40" s="53">
        <v>306.65102414</v>
      </c>
      <c r="BM40" s="53">
        <v>4075.7150319699995</v>
      </c>
      <c r="BN40" s="82">
        <v>4926.824144449999</v>
      </c>
      <c r="BO40" s="53">
        <v>152.20083632999999</v>
      </c>
      <c r="BP40" s="53">
        <v>99.482205279999988</v>
      </c>
      <c r="BQ40" s="53">
        <v>291.56575988000003</v>
      </c>
      <c r="BR40" s="53">
        <v>4916.2007427200006</v>
      </c>
      <c r="BS40" s="115">
        <v>5459.4495442100006</v>
      </c>
    </row>
    <row r="41" spans="1:71" ht="27.5">
      <c r="A41" s="43" t="s">
        <v>57</v>
      </c>
      <c r="B41" s="51">
        <f>SUM(B42:B43)</f>
        <v>697.54000000000008</v>
      </c>
      <c r="C41" s="52">
        <f>SUM(C42:C43)</f>
        <v>668.49</v>
      </c>
      <c r="D41" s="52">
        <f>SUM(D42:D43)</f>
        <v>337.96</v>
      </c>
      <c r="E41" s="52">
        <f>SUM(E42:E43)</f>
        <v>218.60000000000002</v>
      </c>
      <c r="F41" s="18">
        <f t="shared" si="1"/>
        <v>1922.5900000000001</v>
      </c>
      <c r="G41" s="23">
        <f>SUM(G42:G43)</f>
        <v>187.27038082999999</v>
      </c>
      <c r="H41" s="24">
        <f>SUM(H42:H43)</f>
        <v>206.09574630999998</v>
      </c>
      <c r="I41" s="24">
        <f>SUM(I42:I43)</f>
        <v>111.2689295</v>
      </c>
      <c r="J41" s="24">
        <f>SUM(J42:J43)</f>
        <v>615.91298761000007</v>
      </c>
      <c r="K41" s="18">
        <f t="shared" si="2"/>
        <v>1120.5480442500002</v>
      </c>
      <c r="L41" s="51">
        <f>SUM(L42:L43)</f>
        <v>257.60375881000004</v>
      </c>
      <c r="M41" s="52">
        <f>SUM(M42:M43)</f>
        <v>299.34133851000001</v>
      </c>
      <c r="N41" s="52">
        <f>SUM(N42:N43)</f>
        <v>648.76746289000005</v>
      </c>
      <c r="O41" s="52">
        <f>SUM(O42:O43)</f>
        <v>899.05097162000015</v>
      </c>
      <c r="P41" s="18">
        <f t="shared" si="14"/>
        <v>2104.7635318299999</v>
      </c>
      <c r="Q41" s="51">
        <f>SUM(Q42:Q43)</f>
        <v>1003.1204920399999</v>
      </c>
      <c r="R41" s="52">
        <f>SUM(R42:R43)</f>
        <v>1134.80513707</v>
      </c>
      <c r="S41" s="52">
        <f>SUM(S42:S43)</f>
        <v>1133.2407521199998</v>
      </c>
      <c r="T41" s="52">
        <f>SUM(T42:T43)</f>
        <v>853.46860025000001</v>
      </c>
      <c r="U41" s="18">
        <f t="shared" si="4"/>
        <v>4124.6349814799996</v>
      </c>
      <c r="V41" s="51">
        <f>SUM(V42:V43)</f>
        <v>703.47833152999999</v>
      </c>
      <c r="W41" s="52">
        <f>SUM(W42:W43)</f>
        <v>659.73419553999997</v>
      </c>
      <c r="X41" s="52">
        <f>SUM(X42:X43)</f>
        <v>430.53338998000004</v>
      </c>
      <c r="Y41" s="52">
        <f>SUM(Y42:Y43)</f>
        <v>519.87947766000002</v>
      </c>
      <c r="Z41" s="18">
        <f t="shared" si="5"/>
        <v>2313.6253947099999</v>
      </c>
      <c r="AA41" s="51">
        <f>SUM(AA42:AA43)</f>
        <v>799.64575557000001</v>
      </c>
      <c r="AB41" s="52">
        <f>SUM(AB42:AB43)</f>
        <v>506.92181691000002</v>
      </c>
      <c r="AC41" s="52">
        <f>SUM(AC42:AC43)</f>
        <v>320.75750937999999</v>
      </c>
      <c r="AD41" s="52">
        <f>SUM(AD42:AD43)</f>
        <v>309.88394873000004</v>
      </c>
      <c r="AE41" s="18">
        <f t="shared" si="6"/>
        <v>1937.2090305900001</v>
      </c>
      <c r="AF41" s="53">
        <f>SUM(AF42:AF43)</f>
        <v>334.75738902000001</v>
      </c>
      <c r="AG41" s="53">
        <f>SUM(AG42:AG43)</f>
        <v>344.32268907000002</v>
      </c>
      <c r="AH41" s="53">
        <f>SUM(AH42:AH43)</f>
        <v>339.8967882</v>
      </c>
      <c r="AI41" s="54">
        <f>SUM(AI42:AI43)</f>
        <v>291.43119194000002</v>
      </c>
      <c r="AJ41" s="18">
        <f t="shared" si="7"/>
        <v>1310.4080582300001</v>
      </c>
      <c r="AK41" s="53">
        <f>SUM(AK42:AK43)</f>
        <v>216.96730503000001</v>
      </c>
      <c r="AL41" s="53">
        <f>SUM(AL42:AL43)</f>
        <v>144.19028474999999</v>
      </c>
      <c r="AM41" s="53">
        <f>SUM(AM42:AM43)</f>
        <v>313.14956938</v>
      </c>
      <c r="AN41" s="54">
        <f>SUM(AN42:AN43)</f>
        <v>286.53006957999997</v>
      </c>
      <c r="AO41" s="18">
        <f t="shared" si="13"/>
        <v>960.83722874</v>
      </c>
      <c r="AP41" s="53">
        <f>SUM(AP42:AP43)</f>
        <v>241.87406726</v>
      </c>
      <c r="AQ41" s="53">
        <f>SUM(AQ42:AQ43)</f>
        <v>208.42132084999997</v>
      </c>
      <c r="AR41" s="53">
        <f>SUM(AR42:AR43)</f>
        <v>427.54988290000006</v>
      </c>
      <c r="AS41" s="54">
        <f>SUM(AS42:AS43)</f>
        <v>233.48245367999999</v>
      </c>
      <c r="AT41" s="18">
        <f t="shared" si="10"/>
        <v>1111.32772469</v>
      </c>
      <c r="AU41" s="53">
        <f>SUM(AU42:AU43)</f>
        <v>219.79158860999999</v>
      </c>
      <c r="AV41" s="53">
        <f>SUM(AV42:AV43)</f>
        <v>82.915989769999996</v>
      </c>
      <c r="AW41" s="53">
        <f>SUM(AW42:AW43)</f>
        <v>163.61714798</v>
      </c>
      <c r="AX41" s="54">
        <f>SUM(AX42:AX43)</f>
        <v>181.40137297000001</v>
      </c>
      <c r="AY41" s="18">
        <f t="shared" si="9"/>
        <v>647.72609933000001</v>
      </c>
      <c r="AZ41" s="53">
        <f>SUM(AZ42:AZ43)</f>
        <v>75.914910920000011</v>
      </c>
      <c r="BA41" s="53">
        <f>SUM(BA42:BA43)</f>
        <v>87.787150429999997</v>
      </c>
      <c r="BB41" s="53">
        <f>SUM(BB42:BB43)</f>
        <v>199.78402544000002</v>
      </c>
      <c r="BC41" s="54">
        <f>SUM(BC42:BC43)</f>
        <v>159.77372278999999</v>
      </c>
      <c r="BD41" s="18">
        <f t="shared" si="11"/>
        <v>523.25980958000002</v>
      </c>
      <c r="BE41" s="53">
        <f>SUM(BE42:BE43)</f>
        <v>165.60190929999999</v>
      </c>
      <c r="BF41" s="53">
        <f>SUM(BF42:BF43)</f>
        <v>190.70689784999999</v>
      </c>
      <c r="BG41" s="53">
        <f>SUM(BG42:BG43)</f>
        <v>119.54727174</v>
      </c>
      <c r="BH41" s="55">
        <f>SUM(BH42:BH43)</f>
        <v>170.79342276</v>
      </c>
      <c r="BI41" s="28">
        <f t="shared" si="0"/>
        <v>646.64950165000005</v>
      </c>
      <c r="BJ41" s="53">
        <v>66.970599630000009</v>
      </c>
      <c r="BK41" s="53">
        <v>100.44588192000002</v>
      </c>
      <c r="BL41" s="53">
        <v>126.55664175</v>
      </c>
      <c r="BM41" s="53">
        <v>79.562708279999995</v>
      </c>
      <c r="BN41" s="82">
        <v>373.53583157999998</v>
      </c>
      <c r="BO41" s="53">
        <v>156.6857</v>
      </c>
      <c r="BP41" s="53">
        <v>229.82787934000001</v>
      </c>
      <c r="BQ41" s="53">
        <v>85.127227969999993</v>
      </c>
      <c r="BR41" s="53">
        <v>137.96485266000002</v>
      </c>
      <c r="BS41" s="115">
        <v>609.60565997000003</v>
      </c>
    </row>
    <row r="42" spans="1:71">
      <c r="A42" s="40" t="s">
        <v>58</v>
      </c>
      <c r="B42" s="41">
        <f>'[1]รายได้ อบจ.'!B33+'[1]รายได้ เทศบาล'!B41+'[1]รายได้ กทม.'!B36+'[1]รายได้ พัทยา'!B34</f>
        <v>17.319999999999997</v>
      </c>
      <c r="C42" s="41">
        <f>'[1]รายได้ อบจ.'!C33+'[1]รายได้ เทศบาล'!C41+'[1]รายได้ กทม.'!C36+'[1]รายได้ พัทยา'!C34</f>
        <v>2.9</v>
      </c>
      <c r="D42" s="41">
        <f>'[1]รายได้ อบจ.'!D33+'[1]รายได้ เทศบาล'!D41+'[1]รายได้ กทม.'!D36+'[1]รายได้ พัทยา'!D34</f>
        <v>0</v>
      </c>
      <c r="E42" s="41">
        <f>'[1]รายได้ อบจ.'!E33+'[1]รายได้ เทศบาล'!E41+'[1]รายได้ กทม.'!E36+'[1]รายได้ พัทยา'!E34</f>
        <v>0</v>
      </c>
      <c r="F42" s="31">
        <f t="shared" si="1"/>
        <v>20.219999999999995</v>
      </c>
      <c r="G42" s="41">
        <f>'[1]รายได้ อบจ.'!G33+'[1]รายได้ เทศบาล'!G41+'[1]รายได้ กทม.'!G36+'[1]รายได้ พัทยา'!G34</f>
        <v>1.5649409999999999</v>
      </c>
      <c r="H42" s="41">
        <f>'[1]รายได้ อบจ.'!H33+'[1]รายได้ เทศบาล'!H41+'[1]รายได้ กทม.'!H36+'[1]รายได้ พัทยา'!H34</f>
        <v>0</v>
      </c>
      <c r="I42" s="41">
        <f>'[1]รายได้ อบจ.'!I33+'[1]รายได้ เทศบาล'!I41+'[1]รายได้ กทม.'!I36+'[1]รายได้ พัทยา'!I34</f>
        <v>0</v>
      </c>
      <c r="J42" s="41">
        <f>'[1]รายได้ อบจ.'!J33+'[1]รายได้ เทศบาล'!J41+'[1]รายได้ กทม.'!J36+'[1]รายได้ พัทยา'!J34</f>
        <v>0</v>
      </c>
      <c r="K42" s="31">
        <f t="shared" si="2"/>
        <v>1.5649409999999999</v>
      </c>
      <c r="L42" s="41">
        <f>'[1]รายได้ อบจ.'!L33+'[1]รายได้ เทศบาล'!L41+'[1]รายได้ กทม.'!L36+'[1]รายได้ พัทยา'!L34</f>
        <v>16.163352189999998</v>
      </c>
      <c r="M42" s="41">
        <f>'[1]รายได้ อบจ.'!M33+'[1]รายได้ เทศบาล'!M41+'[1]รายได้ กทม.'!M36+'[1]รายได้ พัทยา'!M34</f>
        <v>134.70839508</v>
      </c>
      <c r="N42" s="41">
        <f>'[1]รายได้ อบจ.'!N33+'[1]รายได้ เทศบาล'!N41+'[1]รายได้ กทม.'!N36+'[1]รายได้ พัทยา'!N34</f>
        <v>555.46580484000003</v>
      </c>
      <c r="O42" s="41">
        <f>'[1]รายได้ อบจ.'!O33+'[1]รายได้ เทศบาล'!O41+'[1]รายได้ กทม.'!O36+'[1]รายได้ พัทยา'!O34</f>
        <v>229.80292795</v>
      </c>
      <c r="P42" s="18">
        <f t="shared" si="14"/>
        <v>936.14048006000007</v>
      </c>
      <c r="Q42" s="41">
        <f>'[1]รายได้ อบจ.'!Q33+'[1]รายได้ เทศบาล'!Q41+'[1]รายได้ กทม.'!Q36+'[1]รายได้ พัทยา'!Q34</f>
        <v>948.71752203999995</v>
      </c>
      <c r="R42" s="41">
        <f>'[1]รายได้ อบจ.'!R33+'[1]รายได้ เทศบาล'!R41+'[1]รายได้ กทม.'!R36+'[1]รายได้ พัทยา'!R34</f>
        <v>1027.9388768399999</v>
      </c>
      <c r="S42" s="41">
        <f>'[1]รายได้ อบจ.'!S33+'[1]รายได้ เทศบาล'!S41+'[1]รายได้ กทม.'!S36+'[1]รายได้ พัทยา'!S34</f>
        <v>1081.6638451199999</v>
      </c>
      <c r="T42" s="41">
        <f>'[1]รายได้ อบจ.'!T33+'[1]รายได้ เทศบาล'!T41+'[1]รายได้ กทม.'!T36+'[1]รายได้ พัทยา'!T34</f>
        <v>784.24996424999995</v>
      </c>
      <c r="U42" s="31">
        <f t="shared" si="4"/>
        <v>3842.5702082499993</v>
      </c>
      <c r="V42" s="41">
        <f>'[1]รายได้ อบจ.'!V33+'[1]รายได้ เทศบาล'!V41+'[1]รายได้ กทม.'!V36+'[1]รายได้ พัทยา'!V34</f>
        <v>227.74735618</v>
      </c>
      <c r="W42" s="41">
        <f>'[1]รายได้ อบจ.'!W33+'[1]รายได้ เทศบาล'!W41+'[1]รายได้ กทม.'!W36+'[1]รายได้ พัทยา'!W34</f>
        <v>102.77115790000001</v>
      </c>
      <c r="X42" s="41">
        <f>'[1]รายได้ อบจ.'!X33+'[1]รายได้ เทศบาล'!X41+'[1]รายได้ กทม.'!X36+'[1]รายได้ พัทยา'!X34</f>
        <v>67.723017999999996</v>
      </c>
      <c r="Y42" s="41">
        <f>'[1]รายได้ อบจ.'!Y33+'[1]รายได้ เทศบาล'!Y41+'[1]รายได้ กทม.'!Y36+'[1]รายได้ พัทยา'!Y34</f>
        <v>90.095499920000009</v>
      </c>
      <c r="Z42" s="31">
        <f t="shared" si="5"/>
        <v>488.33703199999997</v>
      </c>
      <c r="AA42" s="41">
        <f>'[1]รายได้ อบจ.'!AA33+'[1]รายได้ เทศบาล'!AA41+'[1]รายได้ กทม.'!AA36+'[1]รายได้ พัทยา'!AA34</f>
        <v>524.69537195999999</v>
      </c>
      <c r="AB42" s="41">
        <f>'[1]รายได้ อบจ.'!AB33+'[1]รายได้ เทศบาล'!AB41+'[1]รายได้ กทม.'!AB36+'[1]รายได้ พัทยา'!AB34</f>
        <v>334.52738059000001</v>
      </c>
      <c r="AC42" s="41">
        <f>'[1]รายได้ อบจ.'!AC33+'[1]รายได้ เทศบาล'!AC41+'[1]รายได้ กทม.'!AC36+'[1]รายได้ พัทยา'!AC34</f>
        <v>160.61581705999998</v>
      </c>
      <c r="AD42" s="41">
        <f>'[1]รายได้ อบจ.'!AD33+'[1]รายได้ เทศบาล'!AD41+'[1]รายได้ กทม.'!AD36+'[1]รายได้ พัทยา'!AD34</f>
        <v>189.81594273000002</v>
      </c>
      <c r="AE42" s="31">
        <f t="shared" si="6"/>
        <v>1209.6545123399999</v>
      </c>
      <c r="AF42" s="41">
        <f>'[1]รายได้ อบจ.'!AF33+'[1]รายได้ เทศบาล'!AF41+'[1]รายได้ กทม.'!AF36+'[1]รายได้ พัทยา'!AF34</f>
        <v>115.95985292</v>
      </c>
      <c r="AG42" s="41">
        <f>'[1]รายได้ อบจ.'!AG33+'[1]รายได้ เทศบาล'!AG41+'[1]รายได้ กทม.'!AG36+'[1]รายได้ พัทยา'!AG34</f>
        <v>129.14135138</v>
      </c>
      <c r="AH42" s="41">
        <f>'[1]รายได้ อบจ.'!AH33+'[1]รายได้ เทศบาล'!AH41+'[1]รายได้ กทม.'!AH36+'[1]รายได้ พัทยา'!AH34</f>
        <v>48.174154110000003</v>
      </c>
      <c r="AI42" s="41">
        <f>'[1]รายได้ อบจ.'!AI33+'[1]รายได้ เทศบาล'!AI41+'[1]รายได้ กทม.'!AI36+'[1]รายได้ พัทยา'!AI34</f>
        <v>108.31099134</v>
      </c>
      <c r="AJ42" s="31">
        <f t="shared" si="7"/>
        <v>401.58634975000001</v>
      </c>
      <c r="AK42" s="41">
        <f>'[1]รายได้ อบจ.'!AK33+'[1]รายได้ เทศบาล'!AK41+'[1]รายได้ กทม.'!AK36+'[1]รายได้ พัทยา'!AK34</f>
        <v>58.768660560000001</v>
      </c>
      <c r="AL42" s="41">
        <f>'[1]รายได้ อบจ.'!AL33+'[1]รายได้ เทศบาล'!AL41+'[1]รายได้ กทม.'!AL36+'[1]รายได้ พัทยา'!AL34</f>
        <v>21.221923390000001</v>
      </c>
      <c r="AM42" s="41">
        <f>'[1]รายได้ อบจ.'!AM33+'[1]รายได้ เทศบาล'!AM41+'[1]รายได้ กทม.'!AM36+'[1]รายได้ พัทยา'!AM34</f>
        <v>113.58222178</v>
      </c>
      <c r="AN42" s="41">
        <f>'[1]รายได้ อบจ.'!AN33+'[1]รายได้ เทศบาล'!AN41+'[1]รายได้ กทม.'!AN36+'[1]รายได้ พัทยา'!AN34</f>
        <v>65.714293409999996</v>
      </c>
      <c r="AO42" s="31">
        <f t="shared" si="13"/>
        <v>259.28709914000001</v>
      </c>
      <c r="AP42" s="41">
        <f>'[1]รายได้ อบจ.'!AP33+'[1]รายได้ เทศบาล'!AP41+'[1]รายได้ กทม.'!AP36+'[1]รายได้ พัทยา'!AP34</f>
        <v>37.626494999999998</v>
      </c>
      <c r="AQ42" s="41">
        <f>'[1]รายได้ อบจ.'!AQ33+'[1]รายได้ เทศบาล'!AQ41+'[1]รายได้ กทม.'!AQ36+'[1]รายได้ พัทยา'!AQ34</f>
        <v>60.408963579999991</v>
      </c>
      <c r="AR42" s="41">
        <f>'[1]รายได้ อบจ.'!AR33+'[1]รายได้ เทศบาล'!AR41+'[1]รายได้ กทม.'!AR36+'[1]รายได้ พัทยา'!AR34</f>
        <v>271.17646000000002</v>
      </c>
      <c r="AS42" s="41">
        <f>'[1]รายได้ อบจ.'!AS33+'[1]รายได้ เทศบาล'!AS41+'[1]รายได้ กทม.'!AS36+'[1]รายได้ พัทยา'!AS34</f>
        <v>60.072018870000001</v>
      </c>
      <c r="AT42" s="31">
        <f t="shared" si="10"/>
        <v>429.28393745</v>
      </c>
      <c r="AU42" s="41">
        <f>'[1]รายได้ อบจ.'!AU33+'[1]รายได้ เทศบาล'!AU41+'[1]รายได้ กทม.'!AU36+'[1]รายได้ พัทยา'!AU34</f>
        <v>72.093064999999996</v>
      </c>
      <c r="AV42" s="41">
        <f>'[1]รายได้ อบจ.'!AV33+'[1]รายได้ เทศบาล'!AV41+'[1]รายได้ กทม.'!AV36+'[1]รายได้ พัทยา'!AV34</f>
        <v>13.968589540000002</v>
      </c>
      <c r="AW42" s="41">
        <f>'[1]รายได้ อบจ.'!AW33+'[1]รายได้ เทศบาล'!AW41+'[1]รายได้ กทม.'!AW36+'[1]รายได้ พัทยา'!AW34</f>
        <v>90.721731000000005</v>
      </c>
      <c r="AX42" s="41">
        <f>'[1]รายได้ อบจ.'!AX33+'[1]รายได้ เทศบาล'!AX41+'[1]รายได้ กทม.'!AX36+'[1]รายได้ พัทยา'!AX34</f>
        <v>52.973714220000005</v>
      </c>
      <c r="AY42" s="31">
        <f t="shared" si="9"/>
        <v>229.75709975999999</v>
      </c>
      <c r="AZ42" s="41">
        <f>'[1]รายได้ อบจ.'!AZ33+'[1]รายได้ เทศบาล'!AZ41+'[1]รายได้ กทม.'!AZ36+'[1]รายได้ พัทยา'!AZ34</f>
        <v>17.683830260000001</v>
      </c>
      <c r="BA42" s="41">
        <f>'[1]รายได้ อบจ.'!BA33+'[1]รายได้ เทศบาล'!BA41+'[1]รายได้ กทม.'!BA36+'[1]รายได้ พัทยา'!BA34</f>
        <v>36.280580579999999</v>
      </c>
      <c r="BB42" s="41">
        <f>'[1]รายได้ อบจ.'!BB33+'[1]รายได้ เทศบาล'!BB41+'[1]รายได้ กทม.'!BB36+'[1]รายได้ พัทยา'!BB34</f>
        <v>67.913399999999996</v>
      </c>
      <c r="BC42" s="41">
        <f>'[1]รายได้ อบจ.'!BC33+'[1]รายได้ เทศบาล'!BC41+'[1]รายได้ กทม.'!BC36+'[1]รายได้ พัทยา'!BC34</f>
        <v>37.752605989999999</v>
      </c>
      <c r="BD42" s="31">
        <f t="shared" si="11"/>
        <v>159.63041683</v>
      </c>
      <c r="BE42" s="41">
        <f>'[1]รายได้ อบจ.'!BE33+'[1]รายได้ เทศบาล'!BE41+'[1]รายได้ กทม.'!BE36+'[1]รายได้ พัทยา'!BE34</f>
        <v>28.802720000000001</v>
      </c>
      <c r="BF42" s="41">
        <f>'[1]รายได้ อบจ.'!BF33+'[1]รายได้ เทศบาล'!BF41+'[1]รายได้ กทม.'!BF36+'[1]รายได้ พัทยา'!BF34</f>
        <v>17.572229999999998</v>
      </c>
      <c r="BG42" s="41">
        <f>'[1]รายได้ อบจ.'!BG33+'[1]รายได้ เทศบาล'!BG41+'[1]รายได้ กทม.'!BG36+'[1]รายได้ พัทยา'!BG34</f>
        <v>34.255949999999999</v>
      </c>
      <c r="BH42" s="41">
        <f>'[1]รายได้ อบจ.'!BH33+'[1]รายได้ เทศบาล'!BH41+'[1]รายได้ กทม.'!BH36+'[1]รายได้ พัทยา'!BH34</f>
        <v>37.75043548</v>
      </c>
      <c r="BI42" s="33">
        <f t="shared" si="0"/>
        <v>118.38133547999999</v>
      </c>
      <c r="BJ42" s="42">
        <v>0</v>
      </c>
      <c r="BK42" s="42">
        <v>3.51</v>
      </c>
      <c r="BL42" s="42">
        <v>3.51</v>
      </c>
      <c r="BM42" s="34">
        <v>0</v>
      </c>
      <c r="BN42" s="82">
        <v>7.02</v>
      </c>
      <c r="BO42" s="42">
        <v>1.5856999999999999</v>
      </c>
      <c r="BP42" s="42">
        <v>12.176989019999999</v>
      </c>
      <c r="BQ42" s="42">
        <v>5.2060969999999998</v>
      </c>
      <c r="BR42" s="34">
        <v>15.9314</v>
      </c>
      <c r="BS42" s="116">
        <v>34.900186019999992</v>
      </c>
    </row>
    <row r="43" spans="1:71">
      <c r="A43" s="40" t="s">
        <v>59</v>
      </c>
      <c r="B43" s="41">
        <f>'[1]รายได้ อบจ.'!B34+'[1]รายได้ เทศบาล'!B42+'[1]รายได้ กทม.'!B37+'[1]รายได้ พัทยา'!B35</f>
        <v>680.22</v>
      </c>
      <c r="C43" s="41">
        <f>'[1]รายได้ อบจ.'!C34+'[1]รายได้ เทศบาล'!C42+'[1]รายได้ กทม.'!C37+'[1]รายได้ พัทยา'!C35</f>
        <v>665.59</v>
      </c>
      <c r="D43" s="41">
        <f>'[1]รายได้ อบจ.'!D34+'[1]รายได้ เทศบาล'!D42+'[1]รายได้ กทม.'!D37+'[1]รายได้ พัทยา'!D35</f>
        <v>337.96</v>
      </c>
      <c r="E43" s="41">
        <f>'[1]รายได้ อบจ.'!E34+'[1]รายได้ เทศบาล'!E42+'[1]รายได้ กทม.'!E37+'[1]รายได้ พัทยา'!E35</f>
        <v>218.60000000000002</v>
      </c>
      <c r="F43" s="31">
        <f>SUM(B43:E43)</f>
        <v>1902.37</v>
      </c>
      <c r="G43" s="41">
        <f>'[1]รายได้ อบจ.'!G34+'[1]รายได้ เทศบาล'!G42+'[1]รายได้ กทม.'!G37+'[1]รายได้ พัทยา'!G35</f>
        <v>185.70543982999999</v>
      </c>
      <c r="H43" s="41">
        <f>'[1]รายได้ อบจ.'!H34+'[1]รายได้ เทศบาล'!H42+'[1]รายได้ กทม.'!H37+'[1]รายได้ พัทยา'!H35</f>
        <v>206.09574630999998</v>
      </c>
      <c r="I43" s="41">
        <f>'[1]รายได้ อบจ.'!I34+'[1]รายได้ เทศบาล'!I42+'[1]รายได้ กทม.'!I37+'[1]รายได้ พัทยา'!I35</f>
        <v>111.2689295</v>
      </c>
      <c r="J43" s="41">
        <f>'[1]รายได้ อบจ.'!J34+'[1]รายได้ เทศบาล'!J42+'[1]รายได้ กทม.'!J37+'[1]รายได้ พัทยา'!J35</f>
        <v>615.91298761000007</v>
      </c>
      <c r="K43" s="31">
        <f t="shared" si="2"/>
        <v>1118.9831032500001</v>
      </c>
      <c r="L43" s="41">
        <f>'[1]รายได้ อบจ.'!L34+'[1]รายได้ เทศบาล'!L42+'[1]รายได้ กทม.'!L37+'[1]รายได้ พัทยา'!L35</f>
        <v>241.44040662000003</v>
      </c>
      <c r="M43" s="41">
        <f>'[1]รายได้ อบจ.'!M34+'[1]รายได้ เทศบาล'!M42+'[1]รายได้ กทม.'!M37+'[1]รายได้ พัทยา'!M35</f>
        <v>164.63294343000001</v>
      </c>
      <c r="N43" s="41">
        <f>'[1]รายได้ อบจ.'!N34+'[1]รายได้ เทศบาล'!N42+'[1]รายได้ กทม.'!N37+'[1]รายได้ พัทยา'!N35</f>
        <v>93.301658049999986</v>
      </c>
      <c r="O43" s="41">
        <f>'[1]รายได้ อบจ.'!O34+'[1]รายได้ เทศบาล'!O42+'[1]รายได้ กทม.'!O37+'[1]รายได้ พัทยา'!O35</f>
        <v>669.24804367000013</v>
      </c>
      <c r="P43" s="18">
        <f t="shared" si="14"/>
        <v>1168.6230517700001</v>
      </c>
      <c r="Q43" s="41">
        <f>'[1]รายได้ อบจ.'!Q34+'[1]รายได้ เทศบาล'!Q42+'[1]รายได้ กทม.'!Q37+'[1]รายได้ พัทยา'!Q35</f>
        <v>54.402969999999996</v>
      </c>
      <c r="R43" s="41">
        <f>'[1]รายได้ อบจ.'!R34+'[1]รายได้ เทศบาล'!R42+'[1]รายได้ กทม.'!R37+'[1]รายได้ พัทยา'!R35</f>
        <v>106.86626022999999</v>
      </c>
      <c r="S43" s="41">
        <f>'[1]รายได้ อบจ.'!S34+'[1]รายได้ เทศบาล'!S42+'[1]รายได้ กทม.'!S37+'[1]รายได้ พัทยา'!S35</f>
        <v>51.576906999999999</v>
      </c>
      <c r="T43" s="41">
        <f>'[1]รายได้ อบจ.'!T34+'[1]รายได้ เทศบาล'!T42+'[1]รายได้ กทม.'!T37+'[1]รายได้ พัทยา'!T35</f>
        <v>69.218636000000004</v>
      </c>
      <c r="U43" s="31">
        <f t="shared" si="4"/>
        <v>282.06477323000001</v>
      </c>
      <c r="V43" s="41">
        <f>'[1]รายได้ อบจ.'!V34+'[1]รายได้ เทศบาล'!V42+'[1]รายได้ กทม.'!V37+'[1]รายได้ พัทยา'!V35</f>
        <v>475.73097534999999</v>
      </c>
      <c r="W43" s="41">
        <f>'[1]รายได้ อบจ.'!W34+'[1]รายได้ เทศบาล'!W42+'[1]รายได้ กทม.'!W37+'[1]รายได้ พัทยา'!W35</f>
        <v>556.96303763999992</v>
      </c>
      <c r="X43" s="41">
        <f>'[1]รายได้ อบจ.'!X34+'[1]รายได้ เทศบาล'!X42+'[1]รายได้ กทม.'!X37+'[1]รายได้ พัทยา'!X35</f>
        <v>362.81037198000001</v>
      </c>
      <c r="Y43" s="41">
        <f>'[1]รายได้ อบจ.'!Y34+'[1]รายได้ เทศบาล'!Y42+'[1]รายได้ กทม.'!Y37+'[1]รายได้ พัทยา'!Y35</f>
        <v>429.78397773999995</v>
      </c>
      <c r="Z43" s="31">
        <f t="shared" si="5"/>
        <v>1825.28836271</v>
      </c>
      <c r="AA43" s="41">
        <f>'[1]รายได้ อบจ.'!AA34+'[1]รายได้ เทศบาล'!AA42+'[1]รายได้ กทม.'!AA37+'[1]รายได้ พัทยา'!AA35</f>
        <v>274.95038361000002</v>
      </c>
      <c r="AB43" s="41">
        <f>'[1]รายได้ อบจ.'!AB34+'[1]รายได้ เทศบาล'!AB42+'[1]รายได้ กทม.'!AB37+'[1]รายได้ พัทยา'!AB35</f>
        <v>172.39443632000001</v>
      </c>
      <c r="AC43" s="41">
        <f>'[1]รายได้ อบจ.'!AC34+'[1]รายได้ เทศบาล'!AC42+'[1]รายได้ กทม.'!AC37+'[1]รายได้ พัทยา'!AC35</f>
        <v>160.14169232</v>
      </c>
      <c r="AD43" s="41">
        <f>'[1]รายได้ อบจ.'!AD34+'[1]รายได้ เทศบาล'!AD42+'[1]รายได้ กทม.'!AD37+'[1]รายได้ พัทยา'!AD35</f>
        <v>120.068006</v>
      </c>
      <c r="AE43" s="31">
        <f t="shared" si="6"/>
        <v>727.55451825</v>
      </c>
      <c r="AF43" s="41">
        <f>'[1]รายได้ อบจ.'!AF34+'[1]รายได้ เทศบาล'!AF42+'[1]รายได้ กทม.'!AF37+'[1]รายได้ พัทยา'!AF35</f>
        <v>218.7975361</v>
      </c>
      <c r="AG43" s="41">
        <f>'[1]รายได้ อบจ.'!AG34+'[1]รายได้ เทศบาล'!AG42+'[1]รายได้ กทม.'!AG37+'[1]รายได้ พัทยา'!AG35</f>
        <v>215.18133768999999</v>
      </c>
      <c r="AH43" s="41">
        <f>'[1]รายได้ อบจ.'!AH34+'[1]รายได้ เทศบาล'!AH42+'[1]รายได้ กทม.'!AH37+'[1]รายได้ พัทยา'!AH35</f>
        <v>291.72263408999999</v>
      </c>
      <c r="AI43" s="41">
        <f>'[1]รายได้ อบจ.'!AI34+'[1]รายได้ เทศบาล'!AI42+'[1]รายได้ กทม.'!AI37+'[1]รายได้ พัทยา'!AI35</f>
        <v>183.1202006</v>
      </c>
      <c r="AJ43" s="31">
        <f t="shared" si="7"/>
        <v>908.82170847999998</v>
      </c>
      <c r="AK43" s="41">
        <f>'[1]รายได้ อบจ.'!AK34+'[1]รายได้ เทศบาล'!AK42+'[1]รายได้ กทม.'!AK37+'[1]รายได้ พัทยา'!AK35</f>
        <v>158.19864447</v>
      </c>
      <c r="AL43" s="41">
        <f>'[1]รายได้ อบจ.'!AL34+'[1]รายได้ เทศบาล'!AL42+'[1]รายได้ กทม.'!AL37+'[1]รายได้ พัทยา'!AL35</f>
        <v>122.96836135999999</v>
      </c>
      <c r="AM43" s="41">
        <f>'[1]รายได้ อบจ.'!AM34+'[1]รายได้ เทศบาล'!AM42+'[1]รายได้ กทม.'!AM37+'[1]รายได้ พัทยา'!AM35</f>
        <v>199.56734760000001</v>
      </c>
      <c r="AN43" s="41">
        <f>'[1]รายได้ อบจ.'!AN34+'[1]รายได้ เทศบาล'!AN42+'[1]รายได้ กทม.'!AN37+'[1]รายได้ พัทยา'!AN35</f>
        <v>220.81577616999999</v>
      </c>
      <c r="AO43" s="31">
        <f t="shared" si="13"/>
        <v>701.55012959999999</v>
      </c>
      <c r="AP43" s="41">
        <f>'[1]รายได้ อบจ.'!AP34+'[1]รายได้ เทศบาล'!AP42+'[1]รายได้ กทม.'!AP37+'[1]รายได้ พัทยา'!AP35</f>
        <v>204.24757226</v>
      </c>
      <c r="AQ43" s="41">
        <f>'[1]รายได้ อบจ.'!AQ34+'[1]รายได้ เทศบาล'!AQ42+'[1]รายได้ กทม.'!AQ37+'[1]รายได้ พัทยา'!AQ35</f>
        <v>148.01235727</v>
      </c>
      <c r="AR43" s="41">
        <f>'[1]รายได้ อบจ.'!AR34+'[1]รายได้ เทศบาล'!AR42+'[1]รายได้ กทม.'!AR37+'[1]รายได้ พัทยา'!AR35</f>
        <v>156.37342290000001</v>
      </c>
      <c r="AS43" s="41">
        <f>'[1]รายได้ อบจ.'!AS34+'[1]รายได้ เทศบาล'!AS42+'[1]รายได้ กทม.'!AS37+'[1]รายได้ พัทยา'!AS35</f>
        <v>173.41043481</v>
      </c>
      <c r="AT43" s="31">
        <f t="shared" si="10"/>
        <v>682.04378724000003</v>
      </c>
      <c r="AU43" s="41">
        <f>'[1]รายได้ อบจ.'!AU34+'[1]รายได้ เทศบาล'!AU42+'[1]รายได้ กทม.'!AU37+'[1]รายได้ พัทยา'!AU35</f>
        <v>147.69852361</v>
      </c>
      <c r="AV43" s="41">
        <f>'[1]รายได้ อบจ.'!AV34+'[1]รายได้ เทศบาล'!AV42+'[1]รายได้ กทม.'!AV37+'[1]รายได้ พัทยา'!AV35</f>
        <v>68.94740023</v>
      </c>
      <c r="AW43" s="41">
        <f>'[1]รายได้ อบจ.'!AW34+'[1]รายได้ เทศบาล'!AW42+'[1]รายได้ กทม.'!AW37+'[1]รายได้ พัทยา'!AW35</f>
        <v>72.895416979999993</v>
      </c>
      <c r="AX43" s="41">
        <f>'[1]รายได้ อบจ.'!AX34+'[1]รายได้ เทศบาล'!AX42+'[1]รายได้ กทม.'!AX37+'[1]รายได้ พัทยา'!AX35</f>
        <v>128.42765875000001</v>
      </c>
      <c r="AY43" s="31">
        <f t="shared" si="9"/>
        <v>417.96899956999994</v>
      </c>
      <c r="AZ43" s="41">
        <f>'[1]รายได้ อบจ.'!AZ34+'[1]รายได้ เทศบาล'!AZ42+'[1]รายได้ กทม.'!AZ37+'[1]รายได้ พัทยา'!AZ35</f>
        <v>58.231080660000003</v>
      </c>
      <c r="BA43" s="41">
        <f>'[1]รายได้ อบจ.'!BA34+'[1]รายได้ เทศบาล'!BA42+'[1]รายได้ กทม.'!BA37+'[1]รายได้ พัทยา'!BA35</f>
        <v>51.506569850000005</v>
      </c>
      <c r="BB43" s="41">
        <f>'[1]รายได้ อบจ.'!BB34+'[1]รายได้ เทศบาล'!BB42+'[1]รายได้ กทม.'!BB37+'[1]รายได้ พัทยา'!BB35</f>
        <v>131.87062544000003</v>
      </c>
      <c r="BC43" s="41">
        <f>'[1]รายได้ อบจ.'!BC34+'[1]รายได้ เทศบาล'!BC42+'[1]รายได้ กทม.'!BC37+'[1]รายได้ พัทยา'!BC35</f>
        <v>122.02111679999999</v>
      </c>
      <c r="BD43" s="31">
        <f t="shared" si="11"/>
        <v>363.62939275000002</v>
      </c>
      <c r="BE43" s="41">
        <f>'[1]รายได้ อบจ.'!BE34+'[1]รายได้ เทศบาล'!BE42+'[1]รายได้ กทม.'!BE37+'[1]รายได้ พัทยา'!BE35</f>
        <v>136.79918929999999</v>
      </c>
      <c r="BF43" s="41">
        <f>'[1]รายได้ อบจ.'!BF34+'[1]รายได้ เทศบาล'!BF42+'[1]รายได้ กทม.'!BF37+'[1]รายได้ พัทยา'!BF35</f>
        <v>173.13466785</v>
      </c>
      <c r="BG43" s="41">
        <f>'[1]รายได้ อบจ.'!BG34+'[1]รายได้ เทศบาล'!BG42+'[1]รายได้ กทม.'!BG37+'[1]รายได้ พัทยา'!BG35</f>
        <v>85.291321740000001</v>
      </c>
      <c r="BH43" s="41">
        <f>'[1]รายได้ อบจ.'!BH34+'[1]รายได้ เทศบาล'!BH42+'[1]รายได้ กทม.'!BH37+'[1]รายได้ พัทยา'!BH35</f>
        <v>133.04298728000001</v>
      </c>
      <c r="BI43" s="33">
        <f t="shared" si="0"/>
        <v>528.26816616999997</v>
      </c>
      <c r="BJ43" s="42">
        <v>66.970599630000009</v>
      </c>
      <c r="BK43" s="42">
        <v>96.935881920000014</v>
      </c>
      <c r="BL43" s="42">
        <v>123.04664174999999</v>
      </c>
      <c r="BM43" s="34">
        <v>79.562708279999995</v>
      </c>
      <c r="BN43" s="82">
        <v>366.51583158</v>
      </c>
      <c r="BO43" s="42">
        <v>155.1</v>
      </c>
      <c r="BP43" s="42">
        <v>217.65089032000003</v>
      </c>
      <c r="BQ43" s="42">
        <v>79.921130970000007</v>
      </c>
      <c r="BR43" s="34">
        <v>122.03345266000001</v>
      </c>
      <c r="BS43" s="116">
        <v>574.70547395000006</v>
      </c>
    </row>
    <row r="44" spans="1:71">
      <c r="A44" s="43" t="s">
        <v>60</v>
      </c>
      <c r="B44" s="41">
        <f>'[1]รายได้ อบจ.'!B35+'[1]รายได้ เทศบาล'!B43+'[1]รายได้ กทม.'!B38+'[1]รายได้ พัทยา'!B36</f>
        <v>432</v>
      </c>
      <c r="C44" s="41">
        <f>'[1]รายได้ อบจ.'!C35+'[1]รายได้ เทศบาล'!C43+'[1]รายได้ กทม.'!C38+'[1]รายได้ พัทยา'!C36</f>
        <v>31.84</v>
      </c>
      <c r="D44" s="41">
        <f>'[1]รายได้ อบจ.'!D35+'[1]รายได้ เทศบาล'!D43+'[1]รายได้ กทม.'!D38+'[1]รายได้ พัทยา'!D36</f>
        <v>54.18</v>
      </c>
      <c r="E44" s="41">
        <f>'[1]รายได้ อบจ.'!E35+'[1]รายได้ เทศบาล'!E43+'[1]รายได้ กทม.'!E38+'[1]รายได้ พัทยา'!E36</f>
        <v>35.71</v>
      </c>
      <c r="F44" s="18">
        <f t="shared" si="1"/>
        <v>553.73</v>
      </c>
      <c r="G44" s="41">
        <f>'[1]รายได้ อบจ.'!G35+'[1]รายได้ เทศบาล'!G43+'[1]รายได้ กทม.'!G38+'[1]รายได้ พัทยา'!G36</f>
        <v>36.507844069999997</v>
      </c>
      <c r="H44" s="41">
        <f>'[1]รายได้ อบจ.'!H35+'[1]รายได้ เทศบาล'!H43+'[1]รายได้ กทม.'!H38+'[1]รายได้ พัทยา'!H36</f>
        <v>10.800009999999999</v>
      </c>
      <c r="I44" s="41">
        <f>'[1]รายได้ อบจ.'!I35+'[1]รายได้ เทศบาล'!I43+'[1]รายได้ กทม.'!I38+'[1]รายได้ พัทยา'!I36</f>
        <v>10.859200000000001</v>
      </c>
      <c r="J44" s="41">
        <f>'[1]รายได้ อบจ.'!J35+'[1]รายได้ เทศบาล'!J43+'[1]รายได้ กทม.'!J38+'[1]รายได้ พัทยา'!J36</f>
        <v>7.2324270000000004</v>
      </c>
      <c r="K44" s="18">
        <f t="shared" si="2"/>
        <v>65.399481069999993</v>
      </c>
      <c r="L44" s="41">
        <f>'[1]รายได้ อบจ.'!L35+'[1]รายได้ เทศบาล'!L43+'[1]รายได้ กทม.'!L38+'[1]รายได้ พัทยา'!L36</f>
        <v>209.54874190999999</v>
      </c>
      <c r="M44" s="41">
        <f>'[1]รายได้ อบจ.'!M35+'[1]รายได้ เทศบาล'!M43+'[1]รายได้ กทม.'!M38+'[1]รายได้ พัทยา'!M36</f>
        <v>319.22304512999995</v>
      </c>
      <c r="N44" s="41">
        <f>'[1]รายได้ อบจ.'!N35+'[1]รายได้ เทศบาล'!N43+'[1]รายได้ กทม.'!N38+'[1]รายได้ พัทยา'!N36</f>
        <v>285.83860819999995</v>
      </c>
      <c r="O44" s="41">
        <f>'[1]รายได้ อบจ.'!O35+'[1]รายได้ เทศบาล'!O43+'[1]รายได้ กทม.'!O38+'[1]รายได้ พัทยา'!O36</f>
        <v>290.12280111999996</v>
      </c>
      <c r="P44" s="18">
        <f t="shared" si="14"/>
        <v>1104.73319636</v>
      </c>
      <c r="Q44" s="41">
        <f>'[1]รายได้ อบจ.'!Q35+'[1]รายได้ เทศบาล'!Q43+'[1]รายได้ กทม.'!Q38+'[1]รายได้ พัทยา'!Q36</f>
        <v>41.871163829999993</v>
      </c>
      <c r="R44" s="41">
        <f>'[1]รายได้ อบจ.'!R35+'[1]รายได้ เทศบาล'!R43+'[1]รายได้ กทม.'!R38+'[1]รายได้ พัทยา'!R36</f>
        <v>45.450150129999997</v>
      </c>
      <c r="S44" s="41">
        <f>'[1]รายได้ อบจ.'!S35+'[1]รายได้ เทศบาล'!S43+'[1]รายได้ กทม.'!S38+'[1]รายได้ พัทยา'!S36</f>
        <v>4.5568027200000003</v>
      </c>
      <c r="T44" s="41">
        <f>'[1]รายได้ อบจ.'!T35+'[1]รายได้ เทศบาล'!T43+'[1]รายได้ กทม.'!T38+'[1]รายได้ พัทยา'!T36</f>
        <v>655.28727347999995</v>
      </c>
      <c r="U44" s="18">
        <f t="shared" si="4"/>
        <v>747.16539016000002</v>
      </c>
      <c r="V44" s="41">
        <f>'[1]รายได้ อบจ.'!V35+'[1]รายได้ เทศบาล'!V43+'[1]รายได้ กทม.'!V38+'[1]รายได้ พัทยา'!V36</f>
        <v>62.685945509999996</v>
      </c>
      <c r="W44" s="41">
        <f>'[1]รายได้ อบจ.'!W35+'[1]รายได้ เทศบาล'!W43+'[1]รายได้ กทม.'!W38+'[1]รายได้ พัทยา'!W36</f>
        <v>105.57120954</v>
      </c>
      <c r="X44" s="41">
        <f>'[1]รายได้ อบจ.'!X35+'[1]รายได้ เทศบาล'!X43+'[1]รายได้ กทม.'!X38+'[1]รายได้ พัทยา'!X36</f>
        <v>60.648836160000002</v>
      </c>
      <c r="Y44" s="41">
        <f>'[1]รายได้ อบจ.'!Y35+'[1]รายได้ เทศบาล'!Y43+'[1]รายได้ กทม.'!Y38+'[1]รายได้ พัทยา'!Y36</f>
        <v>27.37935791</v>
      </c>
      <c r="Z44" s="18">
        <f t="shared" si="5"/>
        <v>256.28534911999998</v>
      </c>
      <c r="AA44" s="41">
        <f>'[1]รายได้ อบจ.'!AA35+'[1]รายได้ เทศบาล'!AA43+'[1]รายได้ กทม.'!AA38+'[1]รายได้ พัทยา'!AA36</f>
        <v>147.21413133999999</v>
      </c>
      <c r="AB44" s="41">
        <f>'[1]รายได้ อบจ.'!AB35+'[1]รายได้ เทศบาล'!AB43+'[1]รายได้ กทม.'!AB38+'[1]รายได้ พัทยา'!AB36</f>
        <v>0.3064519</v>
      </c>
      <c r="AC44" s="41">
        <f>'[1]รายได้ อบจ.'!AC35+'[1]รายได้ เทศบาล'!AC43+'[1]รายได้ กทม.'!AC38+'[1]รายได้ พัทยา'!AC36</f>
        <v>0.17821893999999999</v>
      </c>
      <c r="AD44" s="41">
        <f>'[1]รายได้ อบจ.'!AD35+'[1]รายได้ เทศบาล'!AD43+'[1]รายได้ กทม.'!AD38+'[1]รายได้ พัทยา'!AD36</f>
        <v>11.510506319999999</v>
      </c>
      <c r="AE44" s="18">
        <f t="shared" si="6"/>
        <v>159.20930849999999</v>
      </c>
      <c r="AF44" s="41">
        <f>'[1]รายได้ อบจ.'!AF35+'[1]รายได้ เทศบาล'!AF43+'[1]รายได้ กทม.'!AF38+'[1]รายได้ พัทยา'!AF36</f>
        <v>7.6405110300000008</v>
      </c>
      <c r="AG44" s="41">
        <f>'[1]รายได้ อบจ.'!AG35+'[1]รายได้ เทศบาล'!AG43+'[1]รายได้ กทม.'!AG38+'[1]รายได้ พัทยา'!AG36</f>
        <v>13.500612100000001</v>
      </c>
      <c r="AH44" s="41">
        <f>'[1]รายได้ อบจ.'!AH35+'[1]รายได้ เทศบาล'!AH43+'[1]รายได้ กทม.'!AH38+'[1]รายได้ พัทยา'!AH36</f>
        <v>24.536332470000001</v>
      </c>
      <c r="AI44" s="41">
        <f>'[1]รายได้ อบจ.'!AI35+'[1]รายได้ เทศบาล'!AI43+'[1]รายได้ กทม.'!AI38+'[1]รายได้ พัทยา'!AI36</f>
        <v>79.215896080000007</v>
      </c>
      <c r="AJ44" s="18">
        <f t="shared" si="7"/>
        <v>124.89335168000001</v>
      </c>
      <c r="AK44" s="41">
        <f>'[1]รายได้ อบจ.'!AK35+'[1]รายได้ เทศบาล'!AK43+'[1]รายได้ กทม.'!AK38+'[1]รายได้ พัทยา'!AK36</f>
        <v>13.740607740000002</v>
      </c>
      <c r="AL44" s="41">
        <f>'[1]รายได้ อบจ.'!AL35+'[1]รายได้ เทศบาล'!AL43+'[1]รายได้ กทม.'!AL38+'[1]รายได้ พัทยา'!AL36</f>
        <v>21.40758026</v>
      </c>
      <c r="AM44" s="41">
        <f>'[1]รายได้ อบจ.'!AM35+'[1]รายได้ เทศบาล'!AM43+'[1]รายได้ กทม.'!AM38+'[1]รายได้ พัทยา'!AM36</f>
        <v>11.859657289999999</v>
      </c>
      <c r="AN44" s="41">
        <f>'[1]รายได้ อบจ.'!AN35+'[1]รายได้ เทศบาล'!AN43+'[1]รายได้ กทม.'!AN38+'[1]รายได้ พัทยา'!AN36</f>
        <v>48.894042170000006</v>
      </c>
      <c r="AO44" s="18">
        <f t="shared" si="13"/>
        <v>95.901887460000012</v>
      </c>
      <c r="AP44" s="41">
        <f>'[1]รายได้ อบจ.'!AP35+'[1]รายได้ เทศบาล'!AP43+'[1]รายได้ กทม.'!AP38+'[1]รายได้ พัทยา'!AP36</f>
        <v>18.779083809999999</v>
      </c>
      <c r="AQ44" s="41">
        <f>'[1]รายได้ อบจ.'!AQ35+'[1]รายได้ เทศบาล'!AQ43+'[1]รายได้ กทม.'!AQ38+'[1]รายได้ พัทยา'!AQ36</f>
        <v>30.364773720000002</v>
      </c>
      <c r="AR44" s="41">
        <f>'[1]รายได้ อบจ.'!AR35+'[1]รายได้ เทศบาล'!AR43+'[1]รายได้ กทม.'!AR38+'[1]รายได้ พัทยา'!AR36</f>
        <v>52.982644040000004</v>
      </c>
      <c r="AS44" s="41">
        <f>'[1]รายได้ อบจ.'!AS35+'[1]รายได้ เทศบาล'!AS43+'[1]รายได้ กทม.'!AS38+'[1]รายได้ พัทยา'!AS36</f>
        <v>76.055010590000009</v>
      </c>
      <c r="AT44" s="18">
        <f t="shared" si="10"/>
        <v>178.18151216000001</v>
      </c>
      <c r="AU44" s="41">
        <f>'[1]รายได้ อบจ.'!AU35+'[1]รายได้ เทศบาล'!AU43+'[1]รายได้ กทม.'!AU38+'[1]รายได้ พัทยา'!AU36</f>
        <v>27.231253780000003</v>
      </c>
      <c r="AV44" s="41">
        <f>'[1]รายได้ อบจ.'!AV35+'[1]รายได้ เทศบาล'!AV43+'[1]รายได้ กทม.'!AV38+'[1]รายได้ พัทยา'!AV36</f>
        <v>33.02681406</v>
      </c>
      <c r="AW44" s="41">
        <f>'[1]รายได้ อบจ.'!AW35+'[1]รายได้ เทศบาล'!AW43+'[1]รายได้ กทม.'!AW38+'[1]รายได้ พัทยา'!AW36</f>
        <v>40.770286089999999</v>
      </c>
      <c r="AX44" s="41">
        <f>'[1]รายได้ อบจ.'!AX35+'[1]รายได้ เทศบาล'!AX43+'[1]รายได้ กทม.'!AX38+'[1]รายได้ พัทยา'!AX36</f>
        <v>93.386338510000002</v>
      </c>
      <c r="AY44" s="18">
        <f t="shared" si="9"/>
        <v>194.41469244000001</v>
      </c>
      <c r="AZ44" s="41">
        <f>'[1]รายได้ อบจ.'!AZ35+'[1]รายได้ เทศบาล'!AZ43+'[1]รายได้ กทม.'!AZ38+'[1]รายได้ พัทยา'!AZ36</f>
        <v>24.621387410000001</v>
      </c>
      <c r="BA44" s="41">
        <f>'[1]รายได้ อบจ.'!BA35+'[1]รายได้ เทศบาล'!BA43+'[1]รายได้ กทม.'!BA38+'[1]รายได้ พัทยา'!BA36</f>
        <v>14.548453970000001</v>
      </c>
      <c r="BB44" s="41">
        <f>'[1]รายได้ อบจ.'!BB35+'[1]รายได้ เทศบาล'!BB43+'[1]รายได้ กทม.'!BB38+'[1]รายได้ พัทยา'!BB36</f>
        <v>24.11277977</v>
      </c>
      <c r="BC44" s="41">
        <f>'[1]รายได้ อบจ.'!BC35+'[1]รายได้ เทศบาล'!BC43+'[1]รายได้ กทม.'!BC38+'[1]รายได้ พัทยา'!BC36</f>
        <v>8.8642737499999988</v>
      </c>
      <c r="BD44" s="18">
        <f t="shared" si="11"/>
        <v>72.146894899999992</v>
      </c>
      <c r="BE44" s="41">
        <f>'[1]รายได้ อบจ.'!BE35+'[1]รายได้ เทศบาล'!BE43+'[1]รายได้ กทม.'!BE38+'[1]รายได้ พัทยา'!BE36</f>
        <v>12.88649603</v>
      </c>
      <c r="BF44" s="41">
        <f>'[1]รายได้ อบจ.'!BF35+'[1]รายได้ เทศบาล'!BF43+'[1]รายได้ กทม.'!BF38+'[1]รายได้ พัทยา'!BF36</f>
        <v>7.8670971199999986</v>
      </c>
      <c r="BG44" s="41">
        <f>'[1]รายได้ อบจ.'!BG35+'[1]รายได้ เทศบาล'!BG43+'[1]รายได้ กทม.'!BG38+'[1]รายได้ พัทยา'!BG36</f>
        <v>17.918767989999999</v>
      </c>
      <c r="BH44" s="41">
        <f>'[1]รายได้ อบจ.'!BH35+'[1]รายได้ เทศบาล'!BH43+'[1]รายได้ กทม.'!BH38+'[1]รายได้ พัทยา'!BH36</f>
        <v>8.6640426099999992</v>
      </c>
      <c r="BI44" s="28">
        <f t="shared" si="0"/>
        <v>47.336403750000002</v>
      </c>
      <c r="BJ44" s="42">
        <v>3.9613486199999999</v>
      </c>
      <c r="BK44" s="42">
        <v>14.74513292</v>
      </c>
      <c r="BL44" s="42">
        <v>49.669922540000002</v>
      </c>
      <c r="BM44" s="34">
        <v>11.771840990000001</v>
      </c>
      <c r="BN44" s="82">
        <v>80.148245070000002</v>
      </c>
      <c r="BO44" s="42">
        <v>9.5125960000000003</v>
      </c>
      <c r="BP44" s="42">
        <v>5.1707774999999998</v>
      </c>
      <c r="BQ44" s="42">
        <v>6.2117046599999997</v>
      </c>
      <c r="BR44" s="34">
        <v>0</v>
      </c>
      <c r="BS44" s="116">
        <v>20.895078160000001</v>
      </c>
    </row>
    <row r="45" spans="1:71" s="57" customFormat="1" ht="24.5" thickBot="1">
      <c r="A45" s="59" t="s">
        <v>61</v>
      </c>
      <c r="B45" s="60">
        <f>B39+B40+B41+B44</f>
        <v>33035.899999999994</v>
      </c>
      <c r="C45" s="61">
        <f>C39+C40+C41+C44</f>
        <v>36331.959999999992</v>
      </c>
      <c r="D45" s="61">
        <f>D39+D40+D41+D44</f>
        <v>41255.32</v>
      </c>
      <c r="E45" s="61">
        <f>E39+E40+E41+E44</f>
        <v>45122.1</v>
      </c>
      <c r="F45" s="62">
        <f>SUM(B45:E45)</f>
        <v>155745.28</v>
      </c>
      <c r="G45" s="63">
        <f>G39+G40+G41+G44</f>
        <v>32758.023012260994</v>
      </c>
      <c r="H45" s="64">
        <f>H39+H40+H41+H44</f>
        <v>38402.32213432686</v>
      </c>
      <c r="I45" s="64">
        <f>I39+I40+I41+I44</f>
        <v>35484.911211624996</v>
      </c>
      <c r="J45" s="64">
        <f>J39+J40+J41+J44</f>
        <v>40754.646472891</v>
      </c>
      <c r="K45" s="62">
        <f>SUM(G45:J45)</f>
        <v>147399.90283110386</v>
      </c>
      <c r="L45" s="60">
        <f>L39+L40+L41+L44</f>
        <v>44241.595767801009</v>
      </c>
      <c r="M45" s="61">
        <f>M39+M40+M41+M44</f>
        <v>37812.338908539998</v>
      </c>
      <c r="N45" s="61">
        <f>N39+N40+N41+N44</f>
        <v>45653.467529829999</v>
      </c>
      <c r="O45" s="61">
        <f>O39+O40+O41+O44</f>
        <v>47149.939774941995</v>
      </c>
      <c r="P45" s="62">
        <f>SUM(L45:O45)</f>
        <v>174857.34198111302</v>
      </c>
      <c r="Q45" s="60">
        <f>Q39+Q40+Q41+Q44</f>
        <v>47965.634125764002</v>
      </c>
      <c r="R45" s="61">
        <f>R39+R40+R41+R44</f>
        <v>52240.182343345994</v>
      </c>
      <c r="S45" s="61">
        <f>S39+S40+S41+S44</f>
        <v>48293.842456532999</v>
      </c>
      <c r="T45" s="61">
        <f>T39+T40+T41+T44</f>
        <v>62547.574550860001</v>
      </c>
      <c r="U45" s="62">
        <f>SUM(Q45:T45)</f>
        <v>211047.233476503</v>
      </c>
      <c r="V45" s="60">
        <f>V39+V40+V41+V44</f>
        <v>38200.278785836999</v>
      </c>
      <c r="W45" s="61">
        <f>W39+W40+W41+W44</f>
        <v>76580.633317045998</v>
      </c>
      <c r="X45" s="61">
        <f>X39+X40+X41+X44</f>
        <v>42911.902987734007</v>
      </c>
      <c r="Y45" s="61">
        <f>Y39+Y40+Y41+Y44</f>
        <v>48003.299899239326</v>
      </c>
      <c r="Z45" s="62">
        <f>SUM(V45:Y45)</f>
        <v>205696.11498985632</v>
      </c>
      <c r="AA45" s="60">
        <f>AA39+AA40+AA41+AA44</f>
        <v>62241.200205533001</v>
      </c>
      <c r="AB45" s="61">
        <f>AB39+AB40+AB41+AB44</f>
        <v>58820.116367863833</v>
      </c>
      <c r="AC45" s="61">
        <f>AC39+AC40+AC41+AC44</f>
        <v>55018.980048156991</v>
      </c>
      <c r="AD45" s="61">
        <f>AD39+AD40+AD41+AD44</f>
        <v>54283.862603396003</v>
      </c>
      <c r="AE45" s="62">
        <f>SUM(AA45:AD45)</f>
        <v>230364.15922494984</v>
      </c>
      <c r="AF45" s="65">
        <f>AF39+AF40+AF41+AF44</f>
        <v>55602.682118985496</v>
      </c>
      <c r="AG45" s="65">
        <f>AG39+AG40+AG41+AG44</f>
        <v>56877.22311322749</v>
      </c>
      <c r="AH45" s="65">
        <f>AH39+AH40+AH41+AH44</f>
        <v>62534.006379607505</v>
      </c>
      <c r="AI45" s="66">
        <f>AI39+AI40+AI41+AI44</f>
        <v>48504.747461351493</v>
      </c>
      <c r="AJ45" s="62">
        <f t="shared" si="7"/>
        <v>223518.65907317196</v>
      </c>
      <c r="AK45" s="65">
        <f>AK39+AK40+AK41+AK44</f>
        <v>47579.467286352497</v>
      </c>
      <c r="AL45" s="65">
        <f>AL39+AL40+AL41+AL44</f>
        <v>77164.945116508286</v>
      </c>
      <c r="AM45" s="65">
        <f>AM39+AM40+AM41+AM44</f>
        <v>61539.613550371992</v>
      </c>
      <c r="AN45" s="66">
        <f>AN39+AN40+AN41+AN44</f>
        <v>56979.228088652009</v>
      </c>
      <c r="AO45" s="62">
        <f t="shared" si="13"/>
        <v>243263.25404188479</v>
      </c>
      <c r="AP45" s="65">
        <f>AP39+AP40+AP41+AP44</f>
        <v>51652.881246227305</v>
      </c>
      <c r="AQ45" s="65">
        <f>AQ39+AQ40+AQ41+AQ44</f>
        <v>70341.868730527989</v>
      </c>
      <c r="AR45" s="65">
        <f>AR39+AR40+AR41+AR44</f>
        <v>69713.181621656739</v>
      </c>
      <c r="AS45" s="66">
        <f>AS39+AS40+AS41+AS44</f>
        <v>64049.300166294219</v>
      </c>
      <c r="AT45" s="62">
        <f t="shared" si="10"/>
        <v>255757.23176470626</v>
      </c>
      <c r="AU45" s="65">
        <f>AU39+AU40+AU41+AU44</f>
        <v>56451.779715007004</v>
      </c>
      <c r="AV45" s="65">
        <f>AV39+AV40+AV41+AV44</f>
        <v>83717.028759951107</v>
      </c>
      <c r="AW45" s="65">
        <f>AW39+AW40+AW41+AW44</f>
        <v>72452.983880152999</v>
      </c>
      <c r="AX45" s="66">
        <f>AX39+AX40+AX41+AX44</f>
        <v>63256.027848487058</v>
      </c>
      <c r="AY45" s="62">
        <f t="shared" si="9"/>
        <v>275877.82020359818</v>
      </c>
      <c r="AZ45" s="65">
        <f>AZ39+AZ40+AZ41+AZ44</f>
        <v>72724.257291698013</v>
      </c>
      <c r="BA45" s="65">
        <f>BA39+BA40+BA41+BA44</f>
        <v>70407.783178360987</v>
      </c>
      <c r="BB45" s="65">
        <f>BB39+BB40+BB41+BB44</f>
        <v>68939.294790066007</v>
      </c>
      <c r="BC45" s="66">
        <f>BC39+BC40+BC41+BC44</f>
        <v>72265.533169024013</v>
      </c>
      <c r="BD45" s="62">
        <f>SUM(AZ45:BC45)</f>
        <v>284336.86842914904</v>
      </c>
      <c r="BE45" s="65">
        <f>BE39+BE40+BE41+BE44</f>
        <v>65262.140248896103</v>
      </c>
      <c r="BF45" s="65">
        <f>BF39+BF40+BF41+BF44</f>
        <v>87502.65506564251</v>
      </c>
      <c r="BG45" s="65">
        <f>BG39+BG40+BG41+BG44</f>
        <v>76748.164843085688</v>
      </c>
      <c r="BH45" s="67">
        <f>BH39+BH40+BH41+BH44</f>
        <v>73572.366787771462</v>
      </c>
      <c r="BI45" s="68">
        <f t="shared" si="0"/>
        <v>303085.32694539579</v>
      </c>
      <c r="BJ45" s="65">
        <v>46947.418910215012</v>
      </c>
      <c r="BK45" s="65">
        <v>63451.64840071799</v>
      </c>
      <c r="BL45" s="65">
        <v>52079.293185004011</v>
      </c>
      <c r="BM45" s="65">
        <v>107580.35689397602</v>
      </c>
      <c r="BN45" s="84">
        <v>270058.71738991304</v>
      </c>
      <c r="BO45" s="65">
        <v>50764.221918822994</v>
      </c>
      <c r="BP45" s="65">
        <v>48132.871289934003</v>
      </c>
      <c r="BQ45" s="65">
        <v>48515.733023722998</v>
      </c>
      <c r="BR45" s="65">
        <v>53792.93216068</v>
      </c>
      <c r="BS45" s="117">
        <v>201205.75839316001</v>
      </c>
    </row>
    <row r="46" spans="1:71" s="71" customFormat="1" ht="20.149999999999999" customHeight="1">
      <c r="A46" s="69"/>
      <c r="B46" s="70"/>
      <c r="F46" s="1"/>
      <c r="G46" s="70"/>
      <c r="L46" s="70"/>
      <c r="P46" s="70"/>
      <c r="Q46" s="70"/>
      <c r="U46" s="70"/>
      <c r="V46" s="70"/>
      <c r="Z46" s="70"/>
      <c r="AA46" s="70"/>
      <c r="AE46" s="70"/>
      <c r="AF46" s="70"/>
      <c r="AJ46" s="70"/>
      <c r="AK46" s="70"/>
      <c r="AO46" s="70"/>
      <c r="AP46" s="70"/>
      <c r="AT46" s="70"/>
      <c r="AU46" s="70"/>
      <c r="AY46" s="70"/>
    </row>
    <row r="47" spans="1:71" s="57" customFormat="1">
      <c r="A47" s="72" t="s">
        <v>62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4"/>
      <c r="AN47" s="74"/>
      <c r="AO47" s="75"/>
      <c r="AP47" s="74"/>
      <c r="AQ47" s="74"/>
      <c r="AR47" s="74"/>
      <c r="AS47" s="74"/>
      <c r="AT47" s="75"/>
      <c r="AU47" s="74"/>
      <c r="AV47" s="74"/>
      <c r="AW47" s="74"/>
      <c r="AX47" s="74"/>
      <c r="AY47" s="75"/>
      <c r="BR47" s="119"/>
      <c r="BS47" s="119"/>
    </row>
    <row r="48" spans="1:71" s="71" customFormat="1" ht="20.149999999999999" customHeight="1">
      <c r="A48" s="76" t="s">
        <v>63</v>
      </c>
    </row>
    <row r="49" spans="1:6" s="71" customFormat="1" ht="20.149999999999999" customHeight="1">
      <c r="A49" s="76" t="s">
        <v>64</v>
      </c>
    </row>
    <row r="50" spans="1:6" s="71" customFormat="1" ht="20.149999999999999" customHeight="1">
      <c r="A50" s="76" t="s">
        <v>65</v>
      </c>
    </row>
    <row r="51" spans="1:6" s="71" customFormat="1" ht="20.149999999999999" customHeight="1">
      <c r="A51" s="76" t="s">
        <v>66</v>
      </c>
    </row>
    <row r="52" spans="1:6" s="71" customFormat="1" ht="20.149999999999999" customHeight="1">
      <c r="A52" s="76" t="s">
        <v>67</v>
      </c>
    </row>
    <row r="53" spans="1:6" s="71" customFormat="1" ht="20.149999999999999" customHeight="1">
      <c r="A53" s="76" t="s">
        <v>68</v>
      </c>
    </row>
    <row r="54" spans="1:6" s="71" customFormat="1" ht="20.149999999999999" customHeight="1">
      <c r="A54" s="76" t="s">
        <v>69</v>
      </c>
    </row>
    <row r="55" spans="1:6" s="71" customFormat="1" ht="20.149999999999999" customHeight="1">
      <c r="A55" s="76" t="s">
        <v>75</v>
      </c>
    </row>
    <row r="56" spans="1:6" s="71" customFormat="1" ht="20.149999999999999" customHeight="1">
      <c r="A56" s="76"/>
    </row>
    <row r="57" spans="1:6" s="71" customFormat="1" ht="20.149999999999999" customHeight="1">
      <c r="A57" s="76"/>
    </row>
    <row r="58" spans="1:6" s="71" customFormat="1" ht="20.149999999999999" customHeight="1">
      <c r="A58" s="76"/>
    </row>
    <row r="59" spans="1:6">
      <c r="F59" s="2"/>
    </row>
  </sheetData>
  <mergeCells count="16">
    <mergeCell ref="BE5:BI5"/>
    <mergeCell ref="BO5:BS5"/>
    <mergeCell ref="BJ5:BN5"/>
    <mergeCell ref="A4:BI4"/>
    <mergeCell ref="A5:A6"/>
    <mergeCell ref="B5:F5"/>
    <mergeCell ref="G5:K5"/>
    <mergeCell ref="L5:P5"/>
    <mergeCell ref="Q5:U5"/>
    <mergeCell ref="V5:Z5"/>
    <mergeCell ref="AA5:AE5"/>
    <mergeCell ref="AF5:AJ5"/>
    <mergeCell ref="AK5:AO5"/>
    <mergeCell ref="AP5:AT5"/>
    <mergeCell ref="AU5:AY5"/>
    <mergeCell ref="AZ5:BD5"/>
  </mergeCells>
  <phoneticPr fontId="15" type="noConversion"/>
  <printOptions horizontalCentered="1"/>
  <pageMargins left="0" right="0" top="0.15748031496063" bottom="0" header="0" footer="0"/>
  <pageSetup paperSize="9" scale="45" orientation="portrait" r:id="rId1"/>
  <colBreaks count="1" manualBreakCount="1">
    <brk id="44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201B-FEE0-4AFD-8A9F-E90B57EF0643}">
  <dimension ref="A1:AY72"/>
  <sheetViews>
    <sheetView showGridLines="0" tabSelected="1" zoomScaleNormal="100" workbookViewId="0">
      <selection activeCell="A63" sqref="A63"/>
    </sheetView>
  </sheetViews>
  <sheetFormatPr defaultColWidth="9" defaultRowHeight="24"/>
  <cols>
    <col min="1" max="1" width="78.81640625" style="7" customWidth="1"/>
    <col min="2" max="7" width="14.7265625" style="77" hidden="1" customWidth="1"/>
    <col min="8" max="10" width="18.81640625" style="77" hidden="1" customWidth="1"/>
    <col min="11" max="13" width="15.7265625" style="7" customWidth="1"/>
    <col min="14" max="14" width="14" style="7" bestFit="1" customWidth="1"/>
    <col min="15" max="15" width="14.54296875" style="7" customWidth="1"/>
    <col min="16" max="256" width="9" style="7"/>
    <col min="257" max="257" width="137.26953125" style="7" customWidth="1"/>
    <col min="258" max="263" width="9" style="7" customWidth="1"/>
    <col min="264" max="266" width="18.81640625" style="7" customWidth="1"/>
    <col min="267" max="269" width="15.7265625" style="7" customWidth="1"/>
    <col min="270" max="270" width="14" style="7" bestFit="1" customWidth="1"/>
    <col min="271" max="512" width="9" style="7"/>
    <col min="513" max="513" width="137.26953125" style="7" customWidth="1"/>
    <col min="514" max="519" width="9" style="7" customWidth="1"/>
    <col min="520" max="522" width="18.81640625" style="7" customWidth="1"/>
    <col min="523" max="525" width="15.7265625" style="7" customWidth="1"/>
    <col min="526" max="526" width="14" style="7" bestFit="1" customWidth="1"/>
    <col min="527" max="768" width="9" style="7"/>
    <col min="769" max="769" width="137.26953125" style="7" customWidth="1"/>
    <col min="770" max="775" width="9" style="7" customWidth="1"/>
    <col min="776" max="778" width="18.81640625" style="7" customWidth="1"/>
    <col min="779" max="781" width="15.7265625" style="7" customWidth="1"/>
    <col min="782" max="782" width="14" style="7" bestFit="1" customWidth="1"/>
    <col min="783" max="1024" width="9" style="7"/>
    <col min="1025" max="1025" width="137.26953125" style="7" customWidth="1"/>
    <col min="1026" max="1031" width="9" style="7" customWidth="1"/>
    <col min="1032" max="1034" width="18.81640625" style="7" customWidth="1"/>
    <col min="1035" max="1037" width="15.7265625" style="7" customWidth="1"/>
    <col min="1038" max="1038" width="14" style="7" bestFit="1" customWidth="1"/>
    <col min="1039" max="1280" width="9" style="7"/>
    <col min="1281" max="1281" width="137.26953125" style="7" customWidth="1"/>
    <col min="1282" max="1287" width="9" style="7" customWidth="1"/>
    <col min="1288" max="1290" width="18.81640625" style="7" customWidth="1"/>
    <col min="1291" max="1293" width="15.7265625" style="7" customWidth="1"/>
    <col min="1294" max="1294" width="14" style="7" bestFit="1" customWidth="1"/>
    <col min="1295" max="1536" width="9" style="7"/>
    <col min="1537" max="1537" width="137.26953125" style="7" customWidth="1"/>
    <col min="1538" max="1543" width="9" style="7" customWidth="1"/>
    <col min="1544" max="1546" width="18.81640625" style="7" customWidth="1"/>
    <col min="1547" max="1549" width="15.7265625" style="7" customWidth="1"/>
    <col min="1550" max="1550" width="14" style="7" bestFit="1" customWidth="1"/>
    <col min="1551" max="1792" width="9" style="7"/>
    <col min="1793" max="1793" width="137.26953125" style="7" customWidth="1"/>
    <col min="1794" max="1799" width="9" style="7" customWidth="1"/>
    <col min="1800" max="1802" width="18.81640625" style="7" customWidth="1"/>
    <col min="1803" max="1805" width="15.7265625" style="7" customWidth="1"/>
    <col min="1806" max="1806" width="14" style="7" bestFit="1" customWidth="1"/>
    <col min="1807" max="2048" width="9" style="7"/>
    <col min="2049" max="2049" width="137.26953125" style="7" customWidth="1"/>
    <col min="2050" max="2055" width="9" style="7" customWidth="1"/>
    <col min="2056" max="2058" width="18.81640625" style="7" customWidth="1"/>
    <col min="2059" max="2061" width="15.7265625" style="7" customWidth="1"/>
    <col min="2062" max="2062" width="14" style="7" bestFit="1" customWidth="1"/>
    <col min="2063" max="2304" width="9" style="7"/>
    <col min="2305" max="2305" width="137.26953125" style="7" customWidth="1"/>
    <col min="2306" max="2311" width="9" style="7" customWidth="1"/>
    <col min="2312" max="2314" width="18.81640625" style="7" customWidth="1"/>
    <col min="2315" max="2317" width="15.7265625" style="7" customWidth="1"/>
    <col min="2318" max="2318" width="14" style="7" bestFit="1" customWidth="1"/>
    <col min="2319" max="2560" width="9" style="7"/>
    <col min="2561" max="2561" width="137.26953125" style="7" customWidth="1"/>
    <col min="2562" max="2567" width="9" style="7" customWidth="1"/>
    <col min="2568" max="2570" width="18.81640625" style="7" customWidth="1"/>
    <col min="2571" max="2573" width="15.7265625" style="7" customWidth="1"/>
    <col min="2574" max="2574" width="14" style="7" bestFit="1" customWidth="1"/>
    <col min="2575" max="2816" width="9" style="7"/>
    <col min="2817" max="2817" width="137.26953125" style="7" customWidth="1"/>
    <col min="2818" max="2823" width="9" style="7" customWidth="1"/>
    <col min="2824" max="2826" width="18.81640625" style="7" customWidth="1"/>
    <col min="2827" max="2829" width="15.7265625" style="7" customWidth="1"/>
    <col min="2830" max="2830" width="14" style="7" bestFit="1" customWidth="1"/>
    <col min="2831" max="3072" width="9" style="7"/>
    <col min="3073" max="3073" width="137.26953125" style="7" customWidth="1"/>
    <col min="3074" max="3079" width="9" style="7" customWidth="1"/>
    <col min="3080" max="3082" width="18.81640625" style="7" customWidth="1"/>
    <col min="3083" max="3085" width="15.7265625" style="7" customWidth="1"/>
    <col min="3086" max="3086" width="14" style="7" bestFit="1" customWidth="1"/>
    <col min="3087" max="3328" width="9" style="7"/>
    <col min="3329" max="3329" width="137.26953125" style="7" customWidth="1"/>
    <col min="3330" max="3335" width="9" style="7" customWidth="1"/>
    <col min="3336" max="3338" width="18.81640625" style="7" customWidth="1"/>
    <col min="3339" max="3341" width="15.7265625" style="7" customWidth="1"/>
    <col min="3342" max="3342" width="14" style="7" bestFit="1" customWidth="1"/>
    <col min="3343" max="3584" width="9" style="7"/>
    <col min="3585" max="3585" width="137.26953125" style="7" customWidth="1"/>
    <col min="3586" max="3591" width="9" style="7" customWidth="1"/>
    <col min="3592" max="3594" width="18.81640625" style="7" customWidth="1"/>
    <col min="3595" max="3597" width="15.7265625" style="7" customWidth="1"/>
    <col min="3598" max="3598" width="14" style="7" bestFit="1" customWidth="1"/>
    <col min="3599" max="3840" width="9" style="7"/>
    <col min="3841" max="3841" width="137.26953125" style="7" customWidth="1"/>
    <col min="3842" max="3847" width="9" style="7" customWidth="1"/>
    <col min="3848" max="3850" width="18.81640625" style="7" customWidth="1"/>
    <col min="3851" max="3853" width="15.7265625" style="7" customWidth="1"/>
    <col min="3854" max="3854" width="14" style="7" bestFit="1" customWidth="1"/>
    <col min="3855" max="4096" width="9" style="7"/>
    <col min="4097" max="4097" width="137.26953125" style="7" customWidth="1"/>
    <col min="4098" max="4103" width="9" style="7" customWidth="1"/>
    <col min="4104" max="4106" width="18.81640625" style="7" customWidth="1"/>
    <col min="4107" max="4109" width="15.7265625" style="7" customWidth="1"/>
    <col min="4110" max="4110" width="14" style="7" bestFit="1" customWidth="1"/>
    <col min="4111" max="4352" width="9" style="7"/>
    <col min="4353" max="4353" width="137.26953125" style="7" customWidth="1"/>
    <col min="4354" max="4359" width="9" style="7" customWidth="1"/>
    <col min="4360" max="4362" width="18.81640625" style="7" customWidth="1"/>
    <col min="4363" max="4365" width="15.7265625" style="7" customWidth="1"/>
    <col min="4366" max="4366" width="14" style="7" bestFit="1" customWidth="1"/>
    <col min="4367" max="4608" width="9" style="7"/>
    <col min="4609" max="4609" width="137.26953125" style="7" customWidth="1"/>
    <col min="4610" max="4615" width="9" style="7" customWidth="1"/>
    <col min="4616" max="4618" width="18.81640625" style="7" customWidth="1"/>
    <col min="4619" max="4621" width="15.7265625" style="7" customWidth="1"/>
    <col min="4622" max="4622" width="14" style="7" bestFit="1" customWidth="1"/>
    <col min="4623" max="4864" width="9" style="7"/>
    <col min="4865" max="4865" width="137.26953125" style="7" customWidth="1"/>
    <col min="4866" max="4871" width="9" style="7" customWidth="1"/>
    <col min="4872" max="4874" width="18.81640625" style="7" customWidth="1"/>
    <col min="4875" max="4877" width="15.7265625" style="7" customWidth="1"/>
    <col min="4878" max="4878" width="14" style="7" bestFit="1" customWidth="1"/>
    <col min="4879" max="5120" width="9" style="7"/>
    <col min="5121" max="5121" width="137.26953125" style="7" customWidth="1"/>
    <col min="5122" max="5127" width="9" style="7" customWidth="1"/>
    <col min="5128" max="5130" width="18.81640625" style="7" customWidth="1"/>
    <col min="5131" max="5133" width="15.7265625" style="7" customWidth="1"/>
    <col min="5134" max="5134" width="14" style="7" bestFit="1" customWidth="1"/>
    <col min="5135" max="5376" width="9" style="7"/>
    <col min="5377" max="5377" width="137.26953125" style="7" customWidth="1"/>
    <col min="5378" max="5383" width="9" style="7" customWidth="1"/>
    <col min="5384" max="5386" width="18.81640625" style="7" customWidth="1"/>
    <col min="5387" max="5389" width="15.7265625" style="7" customWidth="1"/>
    <col min="5390" max="5390" width="14" style="7" bestFit="1" customWidth="1"/>
    <col min="5391" max="5632" width="9" style="7"/>
    <col min="5633" max="5633" width="137.26953125" style="7" customWidth="1"/>
    <col min="5634" max="5639" width="9" style="7" customWidth="1"/>
    <col min="5640" max="5642" width="18.81640625" style="7" customWidth="1"/>
    <col min="5643" max="5645" width="15.7265625" style="7" customWidth="1"/>
    <col min="5646" max="5646" width="14" style="7" bestFit="1" customWidth="1"/>
    <col min="5647" max="5888" width="9" style="7"/>
    <col min="5889" max="5889" width="137.26953125" style="7" customWidth="1"/>
    <col min="5890" max="5895" width="9" style="7" customWidth="1"/>
    <col min="5896" max="5898" width="18.81640625" style="7" customWidth="1"/>
    <col min="5899" max="5901" width="15.7265625" style="7" customWidth="1"/>
    <col min="5902" max="5902" width="14" style="7" bestFit="1" customWidth="1"/>
    <col min="5903" max="6144" width="9" style="7"/>
    <col min="6145" max="6145" width="137.26953125" style="7" customWidth="1"/>
    <col min="6146" max="6151" width="9" style="7" customWidth="1"/>
    <col min="6152" max="6154" width="18.81640625" style="7" customWidth="1"/>
    <col min="6155" max="6157" width="15.7265625" style="7" customWidth="1"/>
    <col min="6158" max="6158" width="14" style="7" bestFit="1" customWidth="1"/>
    <col min="6159" max="6400" width="9" style="7"/>
    <col min="6401" max="6401" width="137.26953125" style="7" customWidth="1"/>
    <col min="6402" max="6407" width="9" style="7" customWidth="1"/>
    <col min="6408" max="6410" width="18.81640625" style="7" customWidth="1"/>
    <col min="6411" max="6413" width="15.7265625" style="7" customWidth="1"/>
    <col min="6414" max="6414" width="14" style="7" bestFit="1" customWidth="1"/>
    <col min="6415" max="6656" width="9" style="7"/>
    <col min="6657" max="6657" width="137.26953125" style="7" customWidth="1"/>
    <col min="6658" max="6663" width="9" style="7" customWidth="1"/>
    <col min="6664" max="6666" width="18.81640625" style="7" customWidth="1"/>
    <col min="6667" max="6669" width="15.7265625" style="7" customWidth="1"/>
    <col min="6670" max="6670" width="14" style="7" bestFit="1" customWidth="1"/>
    <col min="6671" max="6912" width="9" style="7"/>
    <col min="6913" max="6913" width="137.26953125" style="7" customWidth="1"/>
    <col min="6914" max="6919" width="9" style="7" customWidth="1"/>
    <col min="6920" max="6922" width="18.81640625" style="7" customWidth="1"/>
    <col min="6923" max="6925" width="15.7265625" style="7" customWidth="1"/>
    <col min="6926" max="6926" width="14" style="7" bestFit="1" customWidth="1"/>
    <col min="6927" max="7168" width="9" style="7"/>
    <col min="7169" max="7169" width="137.26953125" style="7" customWidth="1"/>
    <col min="7170" max="7175" width="9" style="7" customWidth="1"/>
    <col min="7176" max="7178" width="18.81640625" style="7" customWidth="1"/>
    <col min="7179" max="7181" width="15.7265625" style="7" customWidth="1"/>
    <col min="7182" max="7182" width="14" style="7" bestFit="1" customWidth="1"/>
    <col min="7183" max="7424" width="9" style="7"/>
    <col min="7425" max="7425" width="137.26953125" style="7" customWidth="1"/>
    <col min="7426" max="7431" width="9" style="7" customWidth="1"/>
    <col min="7432" max="7434" width="18.81640625" style="7" customWidth="1"/>
    <col min="7435" max="7437" width="15.7265625" style="7" customWidth="1"/>
    <col min="7438" max="7438" width="14" style="7" bestFit="1" customWidth="1"/>
    <col min="7439" max="7680" width="9" style="7"/>
    <col min="7681" max="7681" width="137.26953125" style="7" customWidth="1"/>
    <col min="7682" max="7687" width="9" style="7" customWidth="1"/>
    <col min="7688" max="7690" width="18.81640625" style="7" customWidth="1"/>
    <col min="7691" max="7693" width="15.7265625" style="7" customWidth="1"/>
    <col min="7694" max="7694" width="14" style="7" bestFit="1" customWidth="1"/>
    <col min="7695" max="7936" width="9" style="7"/>
    <col min="7937" max="7937" width="137.26953125" style="7" customWidth="1"/>
    <col min="7938" max="7943" width="9" style="7" customWidth="1"/>
    <col min="7944" max="7946" width="18.81640625" style="7" customWidth="1"/>
    <col min="7947" max="7949" width="15.7265625" style="7" customWidth="1"/>
    <col min="7950" max="7950" width="14" style="7" bestFit="1" customWidth="1"/>
    <col min="7951" max="8192" width="9" style="7"/>
    <col min="8193" max="8193" width="137.26953125" style="7" customWidth="1"/>
    <col min="8194" max="8199" width="9" style="7" customWidth="1"/>
    <col min="8200" max="8202" width="18.81640625" style="7" customWidth="1"/>
    <col min="8203" max="8205" width="15.7265625" style="7" customWidth="1"/>
    <col min="8206" max="8206" width="14" style="7" bestFit="1" customWidth="1"/>
    <col min="8207" max="8448" width="9" style="7"/>
    <col min="8449" max="8449" width="137.26953125" style="7" customWidth="1"/>
    <col min="8450" max="8455" width="9" style="7" customWidth="1"/>
    <col min="8456" max="8458" width="18.81640625" style="7" customWidth="1"/>
    <col min="8459" max="8461" width="15.7265625" style="7" customWidth="1"/>
    <col min="8462" max="8462" width="14" style="7" bestFit="1" customWidth="1"/>
    <col min="8463" max="8704" width="9" style="7"/>
    <col min="8705" max="8705" width="137.26953125" style="7" customWidth="1"/>
    <col min="8706" max="8711" width="9" style="7" customWidth="1"/>
    <col min="8712" max="8714" width="18.81640625" style="7" customWidth="1"/>
    <col min="8715" max="8717" width="15.7265625" style="7" customWidth="1"/>
    <col min="8718" max="8718" width="14" style="7" bestFit="1" customWidth="1"/>
    <col min="8719" max="8960" width="9" style="7"/>
    <col min="8961" max="8961" width="137.26953125" style="7" customWidth="1"/>
    <col min="8962" max="8967" width="9" style="7" customWidth="1"/>
    <col min="8968" max="8970" width="18.81640625" style="7" customWidth="1"/>
    <col min="8971" max="8973" width="15.7265625" style="7" customWidth="1"/>
    <col min="8974" max="8974" width="14" style="7" bestFit="1" customWidth="1"/>
    <col min="8975" max="9216" width="9" style="7"/>
    <col min="9217" max="9217" width="137.26953125" style="7" customWidth="1"/>
    <col min="9218" max="9223" width="9" style="7" customWidth="1"/>
    <col min="9224" max="9226" width="18.81640625" style="7" customWidth="1"/>
    <col min="9227" max="9229" width="15.7265625" style="7" customWidth="1"/>
    <col min="9230" max="9230" width="14" style="7" bestFit="1" customWidth="1"/>
    <col min="9231" max="9472" width="9" style="7"/>
    <col min="9473" max="9473" width="137.26953125" style="7" customWidth="1"/>
    <col min="9474" max="9479" width="9" style="7" customWidth="1"/>
    <col min="9480" max="9482" width="18.81640625" style="7" customWidth="1"/>
    <col min="9483" max="9485" width="15.7265625" style="7" customWidth="1"/>
    <col min="9486" max="9486" width="14" style="7" bestFit="1" customWidth="1"/>
    <col min="9487" max="9728" width="9" style="7"/>
    <col min="9729" max="9729" width="137.26953125" style="7" customWidth="1"/>
    <col min="9730" max="9735" width="9" style="7" customWidth="1"/>
    <col min="9736" max="9738" width="18.81640625" style="7" customWidth="1"/>
    <col min="9739" max="9741" width="15.7265625" style="7" customWidth="1"/>
    <col min="9742" max="9742" width="14" style="7" bestFit="1" customWidth="1"/>
    <col min="9743" max="9984" width="9" style="7"/>
    <col min="9985" max="9985" width="137.26953125" style="7" customWidth="1"/>
    <col min="9986" max="9991" width="9" style="7" customWidth="1"/>
    <col min="9992" max="9994" width="18.81640625" style="7" customWidth="1"/>
    <col min="9995" max="9997" width="15.7265625" style="7" customWidth="1"/>
    <col min="9998" max="9998" width="14" style="7" bestFit="1" customWidth="1"/>
    <col min="9999" max="10240" width="9" style="7"/>
    <col min="10241" max="10241" width="137.26953125" style="7" customWidth="1"/>
    <col min="10242" max="10247" width="9" style="7" customWidth="1"/>
    <col min="10248" max="10250" width="18.81640625" style="7" customWidth="1"/>
    <col min="10251" max="10253" width="15.7265625" style="7" customWidth="1"/>
    <col min="10254" max="10254" width="14" style="7" bestFit="1" customWidth="1"/>
    <col min="10255" max="10496" width="9" style="7"/>
    <col min="10497" max="10497" width="137.26953125" style="7" customWidth="1"/>
    <col min="10498" max="10503" width="9" style="7" customWidth="1"/>
    <col min="10504" max="10506" width="18.81640625" style="7" customWidth="1"/>
    <col min="10507" max="10509" width="15.7265625" style="7" customWidth="1"/>
    <col min="10510" max="10510" width="14" style="7" bestFit="1" customWidth="1"/>
    <col min="10511" max="10752" width="9" style="7"/>
    <col min="10753" max="10753" width="137.26953125" style="7" customWidth="1"/>
    <col min="10754" max="10759" width="9" style="7" customWidth="1"/>
    <col min="10760" max="10762" width="18.81640625" style="7" customWidth="1"/>
    <col min="10763" max="10765" width="15.7265625" style="7" customWidth="1"/>
    <col min="10766" max="10766" width="14" style="7" bestFit="1" customWidth="1"/>
    <col min="10767" max="11008" width="9" style="7"/>
    <col min="11009" max="11009" width="137.26953125" style="7" customWidth="1"/>
    <col min="11010" max="11015" width="9" style="7" customWidth="1"/>
    <col min="11016" max="11018" width="18.81640625" style="7" customWidth="1"/>
    <col min="11019" max="11021" width="15.7265625" style="7" customWidth="1"/>
    <col min="11022" max="11022" width="14" style="7" bestFit="1" customWidth="1"/>
    <col min="11023" max="11264" width="9" style="7"/>
    <col min="11265" max="11265" width="137.26953125" style="7" customWidth="1"/>
    <col min="11266" max="11271" width="9" style="7" customWidth="1"/>
    <col min="11272" max="11274" width="18.81640625" style="7" customWidth="1"/>
    <col min="11275" max="11277" width="15.7265625" style="7" customWidth="1"/>
    <col min="11278" max="11278" width="14" style="7" bestFit="1" customWidth="1"/>
    <col min="11279" max="11520" width="9" style="7"/>
    <col min="11521" max="11521" width="137.26953125" style="7" customWidth="1"/>
    <col min="11522" max="11527" width="9" style="7" customWidth="1"/>
    <col min="11528" max="11530" width="18.81640625" style="7" customWidth="1"/>
    <col min="11531" max="11533" width="15.7265625" style="7" customWidth="1"/>
    <col min="11534" max="11534" width="14" style="7" bestFit="1" customWidth="1"/>
    <col min="11535" max="11776" width="9" style="7"/>
    <col min="11777" max="11777" width="137.26953125" style="7" customWidth="1"/>
    <col min="11778" max="11783" width="9" style="7" customWidth="1"/>
    <col min="11784" max="11786" width="18.81640625" style="7" customWidth="1"/>
    <col min="11787" max="11789" width="15.7265625" style="7" customWidth="1"/>
    <col min="11790" max="11790" width="14" style="7" bestFit="1" customWidth="1"/>
    <col min="11791" max="12032" width="9" style="7"/>
    <col min="12033" max="12033" width="137.26953125" style="7" customWidth="1"/>
    <col min="12034" max="12039" width="9" style="7" customWidth="1"/>
    <col min="12040" max="12042" width="18.81640625" style="7" customWidth="1"/>
    <col min="12043" max="12045" width="15.7265625" style="7" customWidth="1"/>
    <col min="12046" max="12046" width="14" style="7" bestFit="1" customWidth="1"/>
    <col min="12047" max="12288" width="9" style="7"/>
    <col min="12289" max="12289" width="137.26953125" style="7" customWidth="1"/>
    <col min="12290" max="12295" width="9" style="7" customWidth="1"/>
    <col min="12296" max="12298" width="18.81640625" style="7" customWidth="1"/>
    <col min="12299" max="12301" width="15.7265625" style="7" customWidth="1"/>
    <col min="12302" max="12302" width="14" style="7" bestFit="1" customWidth="1"/>
    <col min="12303" max="12544" width="9" style="7"/>
    <col min="12545" max="12545" width="137.26953125" style="7" customWidth="1"/>
    <col min="12546" max="12551" width="9" style="7" customWidth="1"/>
    <col min="12552" max="12554" width="18.81640625" style="7" customWidth="1"/>
    <col min="12555" max="12557" width="15.7265625" style="7" customWidth="1"/>
    <col min="12558" max="12558" width="14" style="7" bestFit="1" customWidth="1"/>
    <col min="12559" max="12800" width="9" style="7"/>
    <col min="12801" max="12801" width="137.26953125" style="7" customWidth="1"/>
    <col min="12802" max="12807" width="9" style="7" customWidth="1"/>
    <col min="12808" max="12810" width="18.81640625" style="7" customWidth="1"/>
    <col min="12811" max="12813" width="15.7265625" style="7" customWidth="1"/>
    <col min="12814" max="12814" width="14" style="7" bestFit="1" customWidth="1"/>
    <col min="12815" max="13056" width="9" style="7"/>
    <col min="13057" max="13057" width="137.26953125" style="7" customWidth="1"/>
    <col min="13058" max="13063" width="9" style="7" customWidth="1"/>
    <col min="13064" max="13066" width="18.81640625" style="7" customWidth="1"/>
    <col min="13067" max="13069" width="15.7265625" style="7" customWidth="1"/>
    <col min="13070" max="13070" width="14" style="7" bestFit="1" customWidth="1"/>
    <col min="13071" max="13312" width="9" style="7"/>
    <col min="13313" max="13313" width="137.26953125" style="7" customWidth="1"/>
    <col min="13314" max="13319" width="9" style="7" customWidth="1"/>
    <col min="13320" max="13322" width="18.81640625" style="7" customWidth="1"/>
    <col min="13323" max="13325" width="15.7265625" style="7" customWidth="1"/>
    <col min="13326" max="13326" width="14" style="7" bestFit="1" customWidth="1"/>
    <col min="13327" max="13568" width="9" style="7"/>
    <col min="13569" max="13569" width="137.26953125" style="7" customWidth="1"/>
    <col min="13570" max="13575" width="9" style="7" customWidth="1"/>
    <col min="13576" max="13578" width="18.81640625" style="7" customWidth="1"/>
    <col min="13579" max="13581" width="15.7265625" style="7" customWidth="1"/>
    <col min="13582" max="13582" width="14" style="7" bestFit="1" customWidth="1"/>
    <col min="13583" max="13824" width="9" style="7"/>
    <col min="13825" max="13825" width="137.26953125" style="7" customWidth="1"/>
    <col min="13826" max="13831" width="9" style="7" customWidth="1"/>
    <col min="13832" max="13834" width="18.81640625" style="7" customWidth="1"/>
    <col min="13835" max="13837" width="15.7265625" style="7" customWidth="1"/>
    <col min="13838" max="13838" width="14" style="7" bestFit="1" customWidth="1"/>
    <col min="13839" max="14080" width="9" style="7"/>
    <col min="14081" max="14081" width="137.26953125" style="7" customWidth="1"/>
    <col min="14082" max="14087" width="9" style="7" customWidth="1"/>
    <col min="14088" max="14090" width="18.81640625" style="7" customWidth="1"/>
    <col min="14091" max="14093" width="15.7265625" style="7" customWidth="1"/>
    <col min="14094" max="14094" width="14" style="7" bestFit="1" customWidth="1"/>
    <col min="14095" max="14336" width="9" style="7"/>
    <col min="14337" max="14337" width="137.26953125" style="7" customWidth="1"/>
    <col min="14338" max="14343" width="9" style="7" customWidth="1"/>
    <col min="14344" max="14346" width="18.81640625" style="7" customWidth="1"/>
    <col min="14347" max="14349" width="15.7265625" style="7" customWidth="1"/>
    <col min="14350" max="14350" width="14" style="7" bestFit="1" customWidth="1"/>
    <col min="14351" max="14592" width="9" style="7"/>
    <col min="14593" max="14593" width="137.26953125" style="7" customWidth="1"/>
    <col min="14594" max="14599" width="9" style="7" customWidth="1"/>
    <col min="14600" max="14602" width="18.81640625" style="7" customWidth="1"/>
    <col min="14603" max="14605" width="15.7265625" style="7" customWidth="1"/>
    <col min="14606" max="14606" width="14" style="7" bestFit="1" customWidth="1"/>
    <col min="14607" max="14848" width="9" style="7"/>
    <col min="14849" max="14849" width="137.26953125" style="7" customWidth="1"/>
    <col min="14850" max="14855" width="9" style="7" customWidth="1"/>
    <col min="14856" max="14858" width="18.81640625" style="7" customWidth="1"/>
    <col min="14859" max="14861" width="15.7265625" style="7" customWidth="1"/>
    <col min="14862" max="14862" width="14" style="7" bestFit="1" customWidth="1"/>
    <col min="14863" max="15104" width="9" style="7"/>
    <col min="15105" max="15105" width="137.26953125" style="7" customWidth="1"/>
    <col min="15106" max="15111" width="9" style="7" customWidth="1"/>
    <col min="15112" max="15114" width="18.81640625" style="7" customWidth="1"/>
    <col min="15115" max="15117" width="15.7265625" style="7" customWidth="1"/>
    <col min="15118" max="15118" width="14" style="7" bestFit="1" customWidth="1"/>
    <col min="15119" max="15360" width="9" style="7"/>
    <col min="15361" max="15361" width="137.26953125" style="7" customWidth="1"/>
    <col min="15362" max="15367" width="9" style="7" customWidth="1"/>
    <col min="15368" max="15370" width="18.81640625" style="7" customWidth="1"/>
    <col min="15371" max="15373" width="15.7265625" style="7" customWidth="1"/>
    <col min="15374" max="15374" width="14" style="7" bestFit="1" customWidth="1"/>
    <col min="15375" max="15616" width="9" style="7"/>
    <col min="15617" max="15617" width="137.26953125" style="7" customWidth="1"/>
    <col min="15618" max="15623" width="9" style="7" customWidth="1"/>
    <col min="15624" max="15626" width="18.81640625" style="7" customWidth="1"/>
    <col min="15627" max="15629" width="15.7265625" style="7" customWidth="1"/>
    <col min="15630" max="15630" width="14" style="7" bestFit="1" customWidth="1"/>
    <col min="15631" max="15872" width="9" style="7"/>
    <col min="15873" max="15873" width="137.26953125" style="7" customWidth="1"/>
    <col min="15874" max="15879" width="9" style="7" customWidth="1"/>
    <col min="15880" max="15882" width="18.81640625" style="7" customWidth="1"/>
    <col min="15883" max="15885" width="15.7265625" style="7" customWidth="1"/>
    <col min="15886" max="15886" width="14" style="7" bestFit="1" customWidth="1"/>
    <col min="15887" max="16128" width="9" style="7"/>
    <col min="16129" max="16129" width="137.26953125" style="7" customWidth="1"/>
    <col min="16130" max="16135" width="9" style="7" customWidth="1"/>
    <col min="16136" max="16138" width="18.81640625" style="7" customWidth="1"/>
    <col min="16139" max="16141" width="15.7265625" style="7" customWidth="1"/>
    <col min="16142" max="16142" width="14" style="7" bestFit="1" customWidth="1"/>
    <col min="16143" max="16384" width="9" style="7"/>
  </cols>
  <sheetData>
    <row r="1" spans="1:51" s="4" customFormat="1" ht="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51" s="4" customFormat="1" ht="27">
      <c r="A2" s="3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51" s="4" customFormat="1" ht="28.5" customHeight="1">
      <c r="A3" s="6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27.5" thickBot="1">
      <c r="A4" s="85"/>
      <c r="B4" s="130" t="s">
        <v>3</v>
      </c>
      <c r="C4" s="130"/>
      <c r="D4" s="130"/>
      <c r="E4" s="130"/>
      <c r="F4" s="130"/>
      <c r="G4" s="130"/>
      <c r="H4" s="130"/>
      <c r="I4" s="139"/>
      <c r="J4" s="139"/>
      <c r="K4" s="139"/>
      <c r="L4" s="139"/>
      <c r="M4" s="139"/>
    </row>
    <row r="5" spans="1:51" ht="24.5" thickBot="1">
      <c r="A5" s="140" t="s">
        <v>70</v>
      </c>
      <c r="B5" s="136" t="s">
        <v>71</v>
      </c>
      <c r="C5" s="137"/>
      <c r="D5" s="137"/>
      <c r="E5" s="137"/>
      <c r="F5" s="137"/>
      <c r="G5" s="137"/>
      <c r="H5" s="138"/>
      <c r="I5" s="79" t="s">
        <v>71</v>
      </c>
      <c r="J5" s="79" t="s">
        <v>71</v>
      </c>
      <c r="K5" s="79" t="s">
        <v>71</v>
      </c>
      <c r="L5" s="79" t="s">
        <v>71</v>
      </c>
      <c r="M5" s="79" t="s">
        <v>71</v>
      </c>
      <c r="N5" s="88" t="s">
        <v>71</v>
      </c>
      <c r="O5" s="118" t="s">
        <v>71</v>
      </c>
    </row>
    <row r="6" spans="1:51" ht="24.5" thickBot="1">
      <c r="A6" s="141"/>
      <c r="B6" s="8">
        <v>2551</v>
      </c>
      <c r="C6" s="9">
        <v>2552</v>
      </c>
      <c r="D6" s="9">
        <v>2553</v>
      </c>
      <c r="E6" s="9">
        <v>2554</v>
      </c>
      <c r="F6" s="9">
        <v>2555</v>
      </c>
      <c r="G6" s="86">
        <v>2556</v>
      </c>
      <c r="H6" s="87">
        <v>2557</v>
      </c>
      <c r="I6" s="79">
        <v>2558</v>
      </c>
      <c r="J6" s="79">
        <v>2559</v>
      </c>
      <c r="K6" s="79">
        <v>2560</v>
      </c>
      <c r="L6" s="79">
        <v>2561</v>
      </c>
      <c r="M6" s="79">
        <v>2562</v>
      </c>
      <c r="N6" s="88">
        <v>2563</v>
      </c>
      <c r="O6" s="88">
        <v>2564</v>
      </c>
    </row>
    <row r="7" spans="1:51" ht="27.5">
      <c r="A7" s="15" t="s">
        <v>23</v>
      </c>
      <c r="B7" s="16">
        <v>25241.769999999997</v>
      </c>
      <c r="C7" s="17">
        <v>27491.378622423876</v>
      </c>
      <c r="D7" s="17">
        <v>26150.433359041002</v>
      </c>
      <c r="E7" s="17">
        <v>31392.263777742999</v>
      </c>
      <c r="F7" s="89">
        <v>28490.443700386331</v>
      </c>
      <c r="G7" s="90">
        <v>33033.125129965832</v>
      </c>
      <c r="H7" s="91">
        <v>35359.578799041999</v>
      </c>
      <c r="I7" s="91">
        <v>53649.60332989</v>
      </c>
      <c r="J7" s="91">
        <v>39896.169972888958</v>
      </c>
      <c r="K7" s="91">
        <v>43814.21363229915</v>
      </c>
      <c r="L7" s="91">
        <v>44444.766587711005</v>
      </c>
      <c r="M7" s="91">
        <v>59610.159293483768</v>
      </c>
      <c r="N7" s="91">
        <v>50466.389246305</v>
      </c>
      <c r="O7" s="91">
        <v>14951.401937364999</v>
      </c>
    </row>
    <row r="8" spans="1:51">
      <c r="A8" s="22" t="s">
        <v>24</v>
      </c>
      <c r="B8" s="23">
        <v>17972.329999999998</v>
      </c>
      <c r="C8" s="24">
        <v>18665.738149526002</v>
      </c>
      <c r="D8" s="24">
        <v>17642.670338216001</v>
      </c>
      <c r="E8" s="24">
        <v>22171.646675844</v>
      </c>
      <c r="F8" s="26">
        <v>20155.146502047999</v>
      </c>
      <c r="G8" s="24">
        <v>22817.308338037834</v>
      </c>
      <c r="H8" s="92">
        <v>24341.806412649999</v>
      </c>
      <c r="I8" s="92">
        <v>40773.493687788003</v>
      </c>
      <c r="J8" s="92">
        <v>27305.327951007239</v>
      </c>
      <c r="K8" s="92">
        <v>30482.729576324051</v>
      </c>
      <c r="L8" s="92">
        <v>30547.097129839003</v>
      </c>
      <c r="M8" s="92">
        <v>41455.350682271179</v>
      </c>
      <c r="N8" s="92">
        <v>17476.733320701995</v>
      </c>
      <c r="O8" s="92">
        <v>7883.3464723899988</v>
      </c>
    </row>
    <row r="9" spans="1:51">
      <c r="A9" s="29" t="s">
        <v>25</v>
      </c>
      <c r="B9" s="30">
        <v>12285.909999999998</v>
      </c>
      <c r="C9" s="32">
        <v>12813.241544210001</v>
      </c>
      <c r="D9" s="32">
        <v>12575.010676530001</v>
      </c>
      <c r="E9" s="32">
        <v>15352.507551999999</v>
      </c>
      <c r="F9" s="93">
        <v>14667.253186919999</v>
      </c>
      <c r="G9" s="32">
        <v>16503.5405412</v>
      </c>
      <c r="H9" s="94">
        <v>12879.104813883332</v>
      </c>
      <c r="I9" s="94">
        <v>26824.801664945</v>
      </c>
      <c r="J9" s="94">
        <v>14836.746061603999</v>
      </c>
      <c r="K9" s="94">
        <v>22484.926511647998</v>
      </c>
      <c r="L9" s="94">
        <v>23968.429696353</v>
      </c>
      <c r="M9" s="94">
        <v>32460.077031477791</v>
      </c>
      <c r="N9" s="94">
        <v>7652.3717620799998</v>
      </c>
      <c r="O9" s="94">
        <v>3234.8120637899997</v>
      </c>
    </row>
    <row r="10" spans="1:51">
      <c r="A10" s="29" t="s">
        <v>26</v>
      </c>
      <c r="B10" s="30">
        <v>249.69</v>
      </c>
      <c r="C10" s="32">
        <v>245.29914498000002</v>
      </c>
      <c r="D10" s="32">
        <v>241.38937458999999</v>
      </c>
      <c r="E10" s="32">
        <v>1501.896458464</v>
      </c>
      <c r="F10" s="93">
        <v>395.12237888000004</v>
      </c>
      <c r="G10" s="32">
        <v>762.08689296783427</v>
      </c>
      <c r="H10" s="94">
        <v>5671.6284069833337</v>
      </c>
      <c r="I10" s="94">
        <v>7624.6295999899994</v>
      </c>
      <c r="J10" s="94">
        <v>6127.8806322762412</v>
      </c>
      <c r="K10" s="94">
        <v>1264.3349451430561</v>
      </c>
      <c r="L10" s="94">
        <v>375.369033366</v>
      </c>
      <c r="M10" s="94">
        <v>776.97144885474802</v>
      </c>
      <c r="N10" s="94">
        <v>1151.181565373</v>
      </c>
      <c r="O10" s="94">
        <v>660.20639576000008</v>
      </c>
    </row>
    <row r="11" spans="1:51">
      <c r="A11" s="29" t="s">
        <v>27</v>
      </c>
      <c r="B11" s="30">
        <v>1172.5899999999999</v>
      </c>
      <c r="C11" s="32">
        <v>1295.2882842440001</v>
      </c>
      <c r="D11" s="32">
        <v>1274.54990099</v>
      </c>
      <c r="E11" s="32">
        <v>1314.2833753199998</v>
      </c>
      <c r="F11" s="93">
        <v>1446.7157932300001</v>
      </c>
      <c r="G11" s="32">
        <v>1652.1967255600002</v>
      </c>
      <c r="H11" s="94">
        <v>1761.5001234433335</v>
      </c>
      <c r="I11" s="94">
        <v>1866.4788955600002</v>
      </c>
      <c r="J11" s="94">
        <v>2039.7601713900003</v>
      </c>
      <c r="K11" s="94">
        <v>2191.60276088</v>
      </c>
      <c r="L11" s="94">
        <v>2253.86348851</v>
      </c>
      <c r="M11" s="94">
        <v>3289.5033511992397</v>
      </c>
      <c r="N11" s="94">
        <v>2048.5787918999999</v>
      </c>
      <c r="O11" s="94">
        <v>2015.8925436900001</v>
      </c>
    </row>
    <row r="12" spans="1:51">
      <c r="A12" s="29" t="s">
        <v>28</v>
      </c>
      <c r="B12" s="30">
        <v>81.429999999999993</v>
      </c>
      <c r="C12" s="32">
        <v>46.207962519999995</v>
      </c>
      <c r="D12" s="32">
        <v>23.864519640000001</v>
      </c>
      <c r="E12" s="32">
        <v>21.771727299999998</v>
      </c>
      <c r="F12" s="93">
        <v>28.895617529999999</v>
      </c>
      <c r="G12" s="32">
        <v>52.092332679999998</v>
      </c>
      <c r="H12" s="94">
        <v>44.056101920000003</v>
      </c>
      <c r="I12" s="94">
        <v>39.855693619999997</v>
      </c>
      <c r="J12" s="94">
        <v>46.109904259999993</v>
      </c>
      <c r="K12" s="94">
        <v>52.371863759999997</v>
      </c>
      <c r="L12" s="94">
        <v>64.185618570000003</v>
      </c>
      <c r="M12" s="94">
        <v>163.88768636008001</v>
      </c>
      <c r="N12" s="94">
        <v>61.542896819999996</v>
      </c>
      <c r="O12" s="94">
        <v>40.207639009999994</v>
      </c>
    </row>
    <row r="13" spans="1:51">
      <c r="A13" s="29" t="s">
        <v>29</v>
      </c>
      <c r="B13" s="30">
        <v>1186.78</v>
      </c>
      <c r="C13" s="32">
        <v>1199.8587619700002</v>
      </c>
      <c r="D13" s="32">
        <v>81.505810520000011</v>
      </c>
      <c r="E13" s="32">
        <v>102.01635006000001</v>
      </c>
      <c r="F13" s="93">
        <v>32.527571810000005</v>
      </c>
      <c r="G13" s="32">
        <v>64.473582920000013</v>
      </c>
      <c r="H13" s="94">
        <v>57.614054379999999</v>
      </c>
      <c r="I13" s="94">
        <v>67.858193709999995</v>
      </c>
      <c r="J13" s="94">
        <v>84.982946160000012</v>
      </c>
      <c r="K13" s="94">
        <v>79.86192844</v>
      </c>
      <c r="L13" s="94">
        <v>78.420128489999996</v>
      </c>
      <c r="M13" s="94">
        <v>130.91998952631999</v>
      </c>
      <c r="N13" s="94">
        <v>1195.92384371</v>
      </c>
      <c r="O13" s="94">
        <v>69.121063839999991</v>
      </c>
    </row>
    <row r="14" spans="1:51">
      <c r="A14" s="29" t="s">
        <v>30</v>
      </c>
      <c r="B14" s="30">
        <v>2705.92</v>
      </c>
      <c r="C14" s="32">
        <v>2737.838921302</v>
      </c>
      <c r="D14" s="32">
        <v>2916.1177663099998</v>
      </c>
      <c r="E14" s="32">
        <v>3193.6914247599998</v>
      </c>
      <c r="F14" s="93">
        <v>3027.3935457339999</v>
      </c>
      <c r="G14" s="32">
        <v>3062.2785044700004</v>
      </c>
      <c r="H14" s="94">
        <v>3131.1676326400002</v>
      </c>
      <c r="I14" s="94">
        <v>3401.7965750200001</v>
      </c>
      <c r="J14" s="94">
        <v>3060.2908562000002</v>
      </c>
      <c r="K14" s="94">
        <v>3130.1413833399997</v>
      </c>
      <c r="L14" s="94">
        <v>2479.2467493200002</v>
      </c>
      <c r="M14" s="94">
        <v>2484.3119979130001</v>
      </c>
      <c r="N14" s="94">
        <v>3045.9604181129998</v>
      </c>
      <c r="O14" s="94">
        <v>1317.1424146399997</v>
      </c>
    </row>
    <row r="15" spans="1:51">
      <c r="A15" s="29" t="s">
        <v>31</v>
      </c>
      <c r="B15" s="30">
        <v>173.91</v>
      </c>
      <c r="C15" s="32">
        <v>210.22801393999998</v>
      </c>
      <c r="D15" s="32">
        <v>358.41703825600001</v>
      </c>
      <c r="E15" s="32">
        <v>478.80706788000003</v>
      </c>
      <c r="F15" s="93">
        <v>333.03644536399997</v>
      </c>
      <c r="G15" s="32">
        <v>442.13696690000006</v>
      </c>
      <c r="H15" s="94">
        <v>495.87434435</v>
      </c>
      <c r="I15" s="94">
        <v>617.7539968430001</v>
      </c>
      <c r="J15" s="94">
        <v>727.17833305700003</v>
      </c>
      <c r="K15" s="94">
        <v>820.08267278299991</v>
      </c>
      <c r="L15" s="94">
        <v>794.31082961000016</v>
      </c>
      <c r="M15" s="94">
        <v>1622.4591242900003</v>
      </c>
      <c r="N15" s="94">
        <v>1383.6067371700003</v>
      </c>
      <c r="O15" s="94">
        <v>472.70681003999994</v>
      </c>
    </row>
    <row r="16" spans="1:51">
      <c r="A16" s="29" t="s">
        <v>32</v>
      </c>
      <c r="B16" s="30">
        <v>116.1</v>
      </c>
      <c r="C16" s="32">
        <v>117.77551635999998</v>
      </c>
      <c r="D16" s="32">
        <v>171.81525137999998</v>
      </c>
      <c r="E16" s="32">
        <v>206.67272005999999</v>
      </c>
      <c r="F16" s="93">
        <v>224.20196258000001</v>
      </c>
      <c r="G16" s="32">
        <v>278.50279133999999</v>
      </c>
      <c r="H16" s="94">
        <v>300.86093504999997</v>
      </c>
      <c r="I16" s="94">
        <v>330.31906809999998</v>
      </c>
      <c r="J16" s="94">
        <v>382.37904606000006</v>
      </c>
      <c r="K16" s="94">
        <v>459.40751032999992</v>
      </c>
      <c r="L16" s="94">
        <v>533.27158562</v>
      </c>
      <c r="M16" s="94">
        <v>527.22005265000007</v>
      </c>
      <c r="N16" s="94">
        <v>937.56730553599982</v>
      </c>
      <c r="O16" s="94">
        <v>73.257541619999998</v>
      </c>
    </row>
    <row r="17" spans="1:15">
      <c r="A17" s="22" t="s">
        <v>33</v>
      </c>
      <c r="B17" s="35">
        <v>7269.44</v>
      </c>
      <c r="C17" s="36">
        <v>8825.6404728978741</v>
      </c>
      <c r="D17" s="36">
        <v>8507.7630208250011</v>
      </c>
      <c r="E17" s="36">
        <v>9220.6171018990008</v>
      </c>
      <c r="F17" s="38">
        <v>8335.2971983383322</v>
      </c>
      <c r="G17" s="36">
        <v>10215.816791928</v>
      </c>
      <c r="H17" s="95">
        <v>11017.772386391998</v>
      </c>
      <c r="I17" s="95">
        <v>12876.109642101999</v>
      </c>
      <c r="J17" s="95">
        <v>12590.842021881721</v>
      </c>
      <c r="K17" s="95">
        <v>13331.484055975101</v>
      </c>
      <c r="L17" s="95">
        <v>13897.669457872</v>
      </c>
      <c r="M17" s="95">
        <v>18154.808611212593</v>
      </c>
      <c r="N17" s="95">
        <v>32989.655925603001</v>
      </c>
      <c r="O17" s="95">
        <v>7068.0554649750002</v>
      </c>
    </row>
    <row r="18" spans="1:15">
      <c r="A18" s="40" t="s">
        <v>34</v>
      </c>
      <c r="B18" s="30">
        <v>2398.64</v>
      </c>
      <c r="C18" s="32">
        <v>4325.6536291538796</v>
      </c>
      <c r="D18" s="32">
        <v>2564.9781609749998</v>
      </c>
      <c r="E18" s="32">
        <v>3277.14944156</v>
      </c>
      <c r="F18" s="93">
        <v>2834.2629526833316</v>
      </c>
      <c r="G18" s="32">
        <v>3551.4188001410002</v>
      </c>
      <c r="H18" s="94">
        <v>3409.290938696</v>
      </c>
      <c r="I18" s="94">
        <v>3724.1135198139996</v>
      </c>
      <c r="J18" s="94">
        <v>4491.99198465272</v>
      </c>
      <c r="K18" s="94">
        <v>4900.0068068471019</v>
      </c>
      <c r="L18" s="94">
        <v>4868.1176193869996</v>
      </c>
      <c r="M18" s="94">
        <v>7001.5466858189602</v>
      </c>
      <c r="N18" s="94">
        <v>3205.5280199500007</v>
      </c>
      <c r="O18" s="94">
        <v>3067.9275937230004</v>
      </c>
    </row>
    <row r="19" spans="1:15">
      <c r="A19" s="40" t="s">
        <v>35</v>
      </c>
      <c r="B19" s="30">
        <v>3227.47</v>
      </c>
      <c r="C19" s="32">
        <v>2650.2177069499999</v>
      </c>
      <c r="D19" s="32">
        <v>2133.1277776500001</v>
      </c>
      <c r="E19" s="32">
        <v>2734.3186921890001</v>
      </c>
      <c r="F19" s="93">
        <v>3096.9239125250001</v>
      </c>
      <c r="G19" s="32">
        <v>4416.7156245169999</v>
      </c>
      <c r="H19" s="94">
        <v>4540.7736945259994</v>
      </c>
      <c r="I19" s="94">
        <v>4489.360493358</v>
      </c>
      <c r="J19" s="94">
        <v>4411.9680217789992</v>
      </c>
      <c r="K19" s="94">
        <v>4239.7189189279998</v>
      </c>
      <c r="L19" s="94">
        <v>4390.3377297269999</v>
      </c>
      <c r="M19" s="94">
        <v>6995.206263069751</v>
      </c>
      <c r="N19" s="94">
        <v>14219.220548025001</v>
      </c>
      <c r="O19" s="94">
        <v>2408.0397099020001</v>
      </c>
    </row>
    <row r="20" spans="1:15">
      <c r="A20" s="40" t="s">
        <v>36</v>
      </c>
      <c r="B20" s="30">
        <v>278.2</v>
      </c>
      <c r="C20" s="32">
        <v>317.89940285999995</v>
      </c>
      <c r="D20" s="32">
        <v>358.82161305000005</v>
      </c>
      <c r="E20" s="32">
        <v>543.16445756000007</v>
      </c>
      <c r="F20" s="93">
        <v>422.99208668</v>
      </c>
      <c r="G20" s="32">
        <v>566.18156306000003</v>
      </c>
      <c r="H20" s="94">
        <v>861.4399341400001</v>
      </c>
      <c r="I20" s="94">
        <v>772.36272018</v>
      </c>
      <c r="J20" s="94">
        <v>851.34268302999999</v>
      </c>
      <c r="K20" s="94">
        <v>916.36965551999992</v>
      </c>
      <c r="L20" s="94">
        <v>757.33290972999998</v>
      </c>
      <c r="M20" s="94">
        <v>1339.4607321139201</v>
      </c>
      <c r="N20" s="94">
        <v>11003.328033718997</v>
      </c>
      <c r="O20" s="94">
        <v>495.38607898999999</v>
      </c>
    </row>
    <row r="21" spans="1:15">
      <c r="A21" s="40" t="s">
        <v>37</v>
      </c>
      <c r="B21" s="30">
        <v>1346.63</v>
      </c>
      <c r="C21" s="32">
        <v>1495.1120165899999</v>
      </c>
      <c r="D21" s="32">
        <v>3424.5483693100005</v>
      </c>
      <c r="E21" s="32">
        <v>2411.7319916799997</v>
      </c>
      <c r="F21" s="93">
        <v>1894.8074874500003</v>
      </c>
      <c r="G21" s="32">
        <v>1587.0361475899999</v>
      </c>
      <c r="H21" s="94">
        <v>2137.1261186000002</v>
      </c>
      <c r="I21" s="94">
        <v>3801.71311006</v>
      </c>
      <c r="J21" s="94">
        <v>2750.1260432999998</v>
      </c>
      <c r="K21" s="94">
        <v>3168.6812264200003</v>
      </c>
      <c r="L21" s="94">
        <v>3719.5423694380006</v>
      </c>
      <c r="M21" s="94">
        <v>2738.72222688284</v>
      </c>
      <c r="N21" s="94">
        <v>3739.7596889460001</v>
      </c>
      <c r="O21" s="94">
        <v>1060.56111018</v>
      </c>
    </row>
    <row r="22" spans="1:15">
      <c r="A22" s="40" t="s">
        <v>38</v>
      </c>
      <c r="B22" s="30">
        <v>18.5</v>
      </c>
      <c r="C22" s="32">
        <v>36.757717343994997</v>
      </c>
      <c r="D22" s="32">
        <v>26.28709984</v>
      </c>
      <c r="E22" s="32">
        <v>254.25251891000002</v>
      </c>
      <c r="F22" s="93">
        <v>86.310759000000004</v>
      </c>
      <c r="G22" s="32">
        <v>94.46465662</v>
      </c>
      <c r="H22" s="94">
        <v>69.14170043</v>
      </c>
      <c r="I22" s="94">
        <v>88.559798690000008</v>
      </c>
      <c r="J22" s="94">
        <v>85.413289120000002</v>
      </c>
      <c r="K22" s="94">
        <v>106.70744825999999</v>
      </c>
      <c r="L22" s="94">
        <v>162.33882958999999</v>
      </c>
      <c r="M22" s="94">
        <v>79.872703327120007</v>
      </c>
      <c r="N22" s="94">
        <v>821.819634963</v>
      </c>
      <c r="O22" s="94">
        <v>36.140972179999999</v>
      </c>
    </row>
    <row r="23" spans="1:15" ht="27.5">
      <c r="A23" s="43" t="s">
        <v>39</v>
      </c>
      <c r="B23" s="23">
        <v>55684.929999999993</v>
      </c>
      <c r="C23" s="24">
        <v>48497.845601206005</v>
      </c>
      <c r="D23" s="24">
        <v>57696.122034633998</v>
      </c>
      <c r="E23" s="24">
        <v>71178.010000000009</v>
      </c>
      <c r="F23" s="26">
        <v>70167.926590000003</v>
      </c>
      <c r="G23" s="24">
        <v>78202.813284624004</v>
      </c>
      <c r="H23" s="92">
        <v>86246.98119914101</v>
      </c>
      <c r="I23" s="92">
        <v>92368.866531546504</v>
      </c>
      <c r="J23" s="92">
        <v>97263.984019727301</v>
      </c>
      <c r="K23" s="92">
        <v>106059.45418216601</v>
      </c>
      <c r="L23" s="92">
        <v>114321.65399281202</v>
      </c>
      <c r="M23" s="92">
        <v>112426.608465212</v>
      </c>
      <c r="N23" s="92">
        <v>88182.334771595997</v>
      </c>
      <c r="O23" s="92">
        <v>97604.866733142</v>
      </c>
    </row>
    <row r="24" spans="1:15">
      <c r="A24" s="29" t="s">
        <v>40</v>
      </c>
      <c r="B24" s="30">
        <v>22128.87</v>
      </c>
      <c r="C24" s="32">
        <v>20143.812886551001</v>
      </c>
      <c r="D24" s="32">
        <v>21137.061009092999</v>
      </c>
      <c r="E24" s="32">
        <v>23288.09</v>
      </c>
      <c r="F24" s="93">
        <v>22339.036304421003</v>
      </c>
      <c r="G24" s="32">
        <v>25020.881879740002</v>
      </c>
      <c r="H24" s="94">
        <v>29509.673538779502</v>
      </c>
      <c r="I24" s="94">
        <v>31219.163377297835</v>
      </c>
      <c r="J24" s="94">
        <v>35114.055553815997</v>
      </c>
      <c r="K24" s="94">
        <v>35970.891743657005</v>
      </c>
      <c r="L24" s="94">
        <v>40278.650643799003</v>
      </c>
      <c r="M24" s="94">
        <v>36921.836355692998</v>
      </c>
      <c r="N24" s="94">
        <v>24390.901706299999</v>
      </c>
      <c r="O24" s="94">
        <v>36437.871889955</v>
      </c>
    </row>
    <row r="25" spans="1:15">
      <c r="A25" s="29" t="s">
        <v>41</v>
      </c>
      <c r="B25" s="30">
        <v>2304.94</v>
      </c>
      <c r="C25" s="32">
        <v>1713.2845446199999</v>
      </c>
      <c r="D25" s="32">
        <v>1442.9441378399997</v>
      </c>
      <c r="E25" s="32">
        <v>2477.88</v>
      </c>
      <c r="F25" s="93">
        <v>2863.7702070200003</v>
      </c>
      <c r="G25" s="32">
        <v>3476.206755444</v>
      </c>
      <c r="H25" s="94">
        <v>3554.1495758275</v>
      </c>
      <c r="I25" s="94">
        <v>3826.3475290633332</v>
      </c>
      <c r="J25" s="94">
        <v>4094.3417776410001</v>
      </c>
      <c r="K25" s="94">
        <v>4250.5540604939997</v>
      </c>
      <c r="L25" s="94">
        <v>4543.7584938769996</v>
      </c>
      <c r="M25" s="94">
        <v>4674.3442801199999</v>
      </c>
      <c r="N25" s="94">
        <v>6828.0438729830003</v>
      </c>
      <c r="O25" s="94">
        <v>3892.6402840400001</v>
      </c>
    </row>
    <row r="26" spans="1:15">
      <c r="A26" s="29" t="s">
        <v>42</v>
      </c>
      <c r="B26" s="30">
        <v>2643.3199999999997</v>
      </c>
      <c r="C26" s="32">
        <v>3014.5638591249999</v>
      </c>
      <c r="D26" s="32">
        <v>4487.588529871</v>
      </c>
      <c r="E26" s="32">
        <v>4467.1900000000005</v>
      </c>
      <c r="F26" s="93">
        <v>3556.1598487399997</v>
      </c>
      <c r="G26" s="32">
        <v>4801.5801174699991</v>
      </c>
      <c r="H26" s="94">
        <v>3819.6652694895001</v>
      </c>
      <c r="I26" s="94">
        <v>5196.290075615334</v>
      </c>
      <c r="J26" s="94">
        <v>6858.9115028993092</v>
      </c>
      <c r="K26" s="94">
        <v>8460.4028973759996</v>
      </c>
      <c r="L26" s="94">
        <v>13998.993696992999</v>
      </c>
      <c r="M26" s="94">
        <v>14180.423416020003</v>
      </c>
      <c r="N26" s="94">
        <v>9299.3315457889985</v>
      </c>
      <c r="O26" s="94">
        <v>11636.508502457</v>
      </c>
    </row>
    <row r="27" spans="1:15">
      <c r="A27" s="29" t="s">
        <v>43</v>
      </c>
      <c r="B27" s="30">
        <v>1540.04</v>
      </c>
      <c r="C27" s="32">
        <v>1583.2550016099999</v>
      </c>
      <c r="D27" s="32">
        <v>1693.83087972</v>
      </c>
      <c r="E27" s="32">
        <v>1850.0099999999998</v>
      </c>
      <c r="F27" s="93">
        <v>2195.8825318149998</v>
      </c>
      <c r="G27" s="32">
        <v>2606.6738060399998</v>
      </c>
      <c r="H27" s="94">
        <v>2748.1172206894998</v>
      </c>
      <c r="I27" s="94">
        <v>3182.26355044</v>
      </c>
      <c r="J27" s="94">
        <v>3506.0384346989999</v>
      </c>
      <c r="K27" s="94">
        <v>3712.2877272430001</v>
      </c>
      <c r="L27" s="94">
        <v>726.95128905299998</v>
      </c>
      <c r="M27" s="94">
        <v>555.23610590299995</v>
      </c>
      <c r="N27" s="94">
        <v>4961.8595011600019</v>
      </c>
      <c r="O27" s="94">
        <v>63.200860320000004</v>
      </c>
    </row>
    <row r="28" spans="1:15">
      <c r="A28" s="29" t="s">
        <v>44</v>
      </c>
      <c r="B28" s="30">
        <v>18109.349999999999</v>
      </c>
      <c r="C28" s="32">
        <v>17549.047456060001</v>
      </c>
      <c r="D28" s="32">
        <v>22444.317376350002</v>
      </c>
      <c r="E28" s="32">
        <v>26377.499999999996</v>
      </c>
      <c r="F28" s="93">
        <v>26200.145424924001</v>
      </c>
      <c r="G28" s="32">
        <v>25257.77446113</v>
      </c>
      <c r="H28" s="94">
        <v>28146.011571463001</v>
      </c>
      <c r="I28" s="94">
        <v>28270.154402469998</v>
      </c>
      <c r="J28" s="94">
        <v>29674.1336548</v>
      </c>
      <c r="K28" s="94">
        <v>31314.692671429999</v>
      </c>
      <c r="L28" s="94">
        <v>28601.04385414</v>
      </c>
      <c r="M28" s="94">
        <v>31945.729777912002</v>
      </c>
      <c r="N28" s="94">
        <v>22134.319121059998</v>
      </c>
      <c r="O28" s="94">
        <v>1336.0773111300002</v>
      </c>
    </row>
    <row r="29" spans="1:15">
      <c r="A29" s="29" t="s">
        <v>45</v>
      </c>
      <c r="B29" s="30">
        <v>8214.0299999999988</v>
      </c>
      <c r="C29" s="32">
        <v>4422.5205508400004</v>
      </c>
      <c r="D29" s="32">
        <v>5757.4347258599992</v>
      </c>
      <c r="E29" s="32">
        <v>12012.460000000001</v>
      </c>
      <c r="F29" s="93">
        <v>12699.353596700003</v>
      </c>
      <c r="G29" s="32">
        <v>16456.385672799999</v>
      </c>
      <c r="H29" s="94">
        <v>16574.708093612</v>
      </c>
      <c r="I29" s="94">
        <v>18919.779794589998</v>
      </c>
      <c r="J29" s="94">
        <v>15878.71879895</v>
      </c>
      <c r="K29" s="94">
        <v>20807.786624910001</v>
      </c>
      <c r="L29" s="94">
        <v>23082.204297110002</v>
      </c>
      <c r="M29" s="94">
        <v>21918.424554769997</v>
      </c>
      <c r="N29" s="94">
        <v>19399.7669035</v>
      </c>
      <c r="O29" s="94">
        <v>13637.716445650001</v>
      </c>
    </row>
    <row r="30" spans="1:15">
      <c r="A30" s="29" t="s">
        <v>46</v>
      </c>
      <c r="B30" s="30">
        <v>744.38</v>
      </c>
      <c r="C30" s="32">
        <v>71.3613024</v>
      </c>
      <c r="D30" s="32">
        <v>732.94537590000004</v>
      </c>
      <c r="E30" s="32">
        <v>704.87999999999988</v>
      </c>
      <c r="F30" s="93">
        <v>313.57867637999999</v>
      </c>
      <c r="G30" s="32">
        <v>583.31059200000004</v>
      </c>
      <c r="H30" s="94">
        <v>1894.6559292800002</v>
      </c>
      <c r="I30" s="94">
        <v>1754.8678020699999</v>
      </c>
      <c r="J30" s="94">
        <v>2137.7842969220001</v>
      </c>
      <c r="K30" s="94">
        <v>1542.8384570559999</v>
      </c>
      <c r="L30" s="94">
        <v>3090.05171784</v>
      </c>
      <c r="M30" s="94">
        <v>2230.6139747940001</v>
      </c>
      <c r="N30" s="94">
        <v>1168.1121208039999</v>
      </c>
      <c r="O30" s="94">
        <v>30600.851439589998</v>
      </c>
    </row>
    <row r="31" spans="1:15">
      <c r="A31" s="22" t="s">
        <v>47</v>
      </c>
      <c r="B31" s="23">
        <v>18582.010000000002</v>
      </c>
      <c r="C31" s="24">
        <v>21171.02676737</v>
      </c>
      <c r="D31" s="24">
        <v>27611.897217378002</v>
      </c>
      <c r="E31" s="24">
        <v>28449.66</v>
      </c>
      <c r="F31" s="26">
        <v>31566.173312180003</v>
      </c>
      <c r="G31" s="24">
        <v>41013.988497079998</v>
      </c>
      <c r="H31" s="92">
        <v>38887.082486908999</v>
      </c>
      <c r="I31" s="92">
        <v>41236.013466988996</v>
      </c>
      <c r="J31" s="92">
        <v>43238.346230189993</v>
      </c>
      <c r="K31" s="92">
        <v>48285.412682741</v>
      </c>
      <c r="L31" s="92">
        <v>49379.926136686998</v>
      </c>
      <c r="M31" s="92">
        <v>51249.535078903005</v>
      </c>
      <c r="N31" s="92">
        <v>85830.017142393015</v>
      </c>
      <c r="O31" s="92">
        <v>28448.131963038002</v>
      </c>
    </row>
    <row r="32" spans="1:15">
      <c r="A32" s="29" t="s">
        <v>48</v>
      </c>
      <c r="B32" s="41">
        <v>4313.3600000000006</v>
      </c>
      <c r="C32" s="96">
        <v>7379.37</v>
      </c>
      <c r="D32" s="96">
        <v>8607.9643109379995</v>
      </c>
      <c r="E32" s="96">
        <v>9655.11</v>
      </c>
      <c r="F32" s="93">
        <v>7758.3856887400016</v>
      </c>
      <c r="G32" s="32">
        <v>10786.21071257</v>
      </c>
      <c r="H32" s="94">
        <v>9708.4990524800014</v>
      </c>
      <c r="I32" s="94">
        <v>10440.87928678</v>
      </c>
      <c r="J32" s="94">
        <v>11485.732505328</v>
      </c>
      <c r="K32" s="94">
        <v>13579.522212040001</v>
      </c>
      <c r="L32" s="94">
        <v>12871.530667030001</v>
      </c>
      <c r="M32" s="94">
        <v>13703.203094660001</v>
      </c>
      <c r="N32" s="94">
        <v>22021.700021210003</v>
      </c>
      <c r="O32" s="94">
        <v>528.8653416599999</v>
      </c>
    </row>
    <row r="33" spans="1:15">
      <c r="A33" s="29" t="s">
        <v>49</v>
      </c>
      <c r="B33" s="41">
        <v>13057.310000000001</v>
      </c>
      <c r="C33" s="96">
        <v>12265.260340019999</v>
      </c>
      <c r="D33" s="96">
        <v>17543.751441600001</v>
      </c>
      <c r="E33" s="96">
        <v>17190.86</v>
      </c>
      <c r="F33" s="93">
        <v>21506.764971960001</v>
      </c>
      <c r="G33" s="32">
        <v>26790.710908739999</v>
      </c>
      <c r="H33" s="94">
        <v>26203.082853739998</v>
      </c>
      <c r="I33" s="94">
        <v>28240.450485688998</v>
      </c>
      <c r="J33" s="94">
        <v>29762.800011787996</v>
      </c>
      <c r="K33" s="94">
        <v>32568.324050698</v>
      </c>
      <c r="L33" s="94">
        <v>34457.734894344998</v>
      </c>
      <c r="M33" s="94">
        <v>35415.728935533007</v>
      </c>
      <c r="N33" s="94">
        <v>21436.42763075</v>
      </c>
      <c r="O33" s="94">
        <v>26804.880786000002</v>
      </c>
    </row>
    <row r="34" spans="1:15">
      <c r="A34" s="29" t="s">
        <v>50</v>
      </c>
      <c r="B34" s="41">
        <v>380.28</v>
      </c>
      <c r="C34" s="96">
        <v>477.39165104</v>
      </c>
      <c r="D34" s="96">
        <v>653.10285794000004</v>
      </c>
      <c r="E34" s="96">
        <v>714.8</v>
      </c>
      <c r="F34" s="93">
        <v>733.41079896999986</v>
      </c>
      <c r="G34" s="32">
        <v>1204.41951165</v>
      </c>
      <c r="H34" s="94">
        <v>915.15543016200002</v>
      </c>
      <c r="I34" s="94">
        <v>844.90281923999999</v>
      </c>
      <c r="J34" s="94">
        <v>924.47857520399998</v>
      </c>
      <c r="K34" s="94">
        <v>1125.2447481899999</v>
      </c>
      <c r="L34" s="94">
        <v>1067.7531678800001</v>
      </c>
      <c r="M34" s="94">
        <v>964.30485552999994</v>
      </c>
      <c r="N34" s="94">
        <v>38067.819923770003</v>
      </c>
      <c r="O34" s="94">
        <v>568.72121384299999</v>
      </c>
    </row>
    <row r="35" spans="1:15">
      <c r="A35" s="29" t="s">
        <v>51</v>
      </c>
      <c r="B35" s="41">
        <v>831.06000000000006</v>
      </c>
      <c r="C35" s="96">
        <v>1049.0047763100001</v>
      </c>
      <c r="D35" s="96">
        <v>807.07860689999984</v>
      </c>
      <c r="E35" s="96">
        <v>888.88999999999987</v>
      </c>
      <c r="F35" s="93">
        <v>1567.6118525100001</v>
      </c>
      <c r="G35" s="32">
        <v>2232.64736412</v>
      </c>
      <c r="H35" s="94">
        <v>2060.345150527</v>
      </c>
      <c r="I35" s="94">
        <v>1709.7808752800001</v>
      </c>
      <c r="J35" s="94">
        <v>1065.3351378699999</v>
      </c>
      <c r="K35" s="94">
        <v>1012.3216718130001</v>
      </c>
      <c r="L35" s="94">
        <v>982.90740743200001</v>
      </c>
      <c r="M35" s="94">
        <v>1166.29819318</v>
      </c>
      <c r="N35" s="94">
        <v>4304.0695666629999</v>
      </c>
      <c r="O35" s="94">
        <v>545.66462153500004</v>
      </c>
    </row>
    <row r="36" spans="1:15" ht="27.5">
      <c r="A36" s="22" t="s">
        <v>52</v>
      </c>
      <c r="B36" s="97">
        <v>47093.950000000004</v>
      </c>
      <c r="C36" s="90">
        <v>42598.377909313982</v>
      </c>
      <c r="D36" s="90">
        <v>49692.018974760009</v>
      </c>
      <c r="E36" s="90">
        <v>48096.27</v>
      </c>
      <c r="F36" s="89">
        <v>55954.810624110003</v>
      </c>
      <c r="G36" s="90">
        <v>63979.487963239997</v>
      </c>
      <c r="H36" s="91">
        <v>59334.364620980006</v>
      </c>
      <c r="I36" s="91">
        <v>68130.897750689997</v>
      </c>
      <c r="J36" s="91">
        <v>71100.730717819999</v>
      </c>
      <c r="K36" s="91">
        <v>75310.267518231994</v>
      </c>
      <c r="L36" s="91">
        <v>74494.771748928993</v>
      </c>
      <c r="M36" s="91">
        <v>77716.524104557</v>
      </c>
      <c r="N36" s="91">
        <v>40199.468008518998</v>
      </c>
      <c r="O36" s="91">
        <v>54111.407477274995</v>
      </c>
    </row>
    <row r="37" spans="1:15">
      <c r="A37" s="29" t="s">
        <v>53</v>
      </c>
      <c r="B37" s="30">
        <v>39231.94</v>
      </c>
      <c r="C37" s="32">
        <v>27881.194667578347</v>
      </c>
      <c r="D37" s="32">
        <v>25939.204622940004</v>
      </c>
      <c r="E37" s="32">
        <v>21974.759999999995</v>
      </c>
      <c r="F37" s="93">
        <v>26896.709847679998</v>
      </c>
      <c r="G37" s="32">
        <v>36779.330737869997</v>
      </c>
      <c r="H37" s="94">
        <v>34286.046304040006</v>
      </c>
      <c r="I37" s="94">
        <v>41435.164534069998</v>
      </c>
      <c r="J37" s="94">
        <v>43141.544795590002</v>
      </c>
      <c r="K37" s="94">
        <v>63666.715507367</v>
      </c>
      <c r="L37" s="94">
        <v>63465.911633848998</v>
      </c>
      <c r="M37" s="94">
        <v>64946.799418016999</v>
      </c>
      <c r="N37" s="94">
        <v>36130.771629069</v>
      </c>
      <c r="O37" s="94">
        <v>48436.980200164995</v>
      </c>
    </row>
    <row r="38" spans="1:15">
      <c r="A38" s="29" t="s">
        <v>54</v>
      </c>
      <c r="B38" s="30">
        <v>7862.01</v>
      </c>
      <c r="C38" s="32">
        <v>14717.183241735635</v>
      </c>
      <c r="D38" s="32">
        <v>23752.814351820001</v>
      </c>
      <c r="E38" s="32">
        <v>26121.510000000002</v>
      </c>
      <c r="F38" s="93">
        <v>29058.100776430001</v>
      </c>
      <c r="G38" s="32">
        <v>27200.15722537</v>
      </c>
      <c r="H38" s="94">
        <v>25048.31831694</v>
      </c>
      <c r="I38" s="94">
        <v>26695.733216619999</v>
      </c>
      <c r="J38" s="94">
        <v>27959.185922230001</v>
      </c>
      <c r="K38" s="94">
        <v>11643.552010865002</v>
      </c>
      <c r="L38" s="94">
        <v>11028.860115079999</v>
      </c>
      <c r="M38" s="94">
        <v>12769.724686540001</v>
      </c>
      <c r="N38" s="94">
        <v>4068.6963794499993</v>
      </c>
      <c r="O38" s="94">
        <v>5674.4272771100004</v>
      </c>
    </row>
    <row r="39" spans="1:15" s="126" customFormat="1">
      <c r="A39" s="121" t="s">
        <v>55</v>
      </c>
      <c r="B39" s="122">
        <v>146602.66</v>
      </c>
      <c r="C39" s="123">
        <v>139758.62890031387</v>
      </c>
      <c r="D39" s="123">
        <v>161150.47158581301</v>
      </c>
      <c r="E39" s="123">
        <v>179116.20377774301</v>
      </c>
      <c r="F39" s="124">
        <v>186179.35422667634</v>
      </c>
      <c r="G39" s="123">
        <v>216229.41487490985</v>
      </c>
      <c r="H39" s="125">
        <v>219828.00710607204</v>
      </c>
      <c r="I39" s="125">
        <v>255385.3810791155</v>
      </c>
      <c r="J39" s="125">
        <v>251499.23094062624</v>
      </c>
      <c r="K39" s="125">
        <v>273469.34801543818</v>
      </c>
      <c r="L39" s="125">
        <v>282641.11846613901</v>
      </c>
      <c r="M39" s="125">
        <v>301002.82694215578</v>
      </c>
      <c r="N39" s="125">
        <v>264678.20916881302</v>
      </c>
      <c r="O39" s="125">
        <v>195115.80811082001</v>
      </c>
    </row>
    <row r="40" spans="1:15" ht="27.5">
      <c r="A40" s="58" t="s">
        <v>56</v>
      </c>
      <c r="B40" s="98">
        <v>6666.3</v>
      </c>
      <c r="C40" s="99">
        <v>6455.3264054699994</v>
      </c>
      <c r="D40" s="99">
        <v>10497.37366711</v>
      </c>
      <c r="E40" s="99">
        <v>27059.229327119996</v>
      </c>
      <c r="F40" s="99">
        <v>16946.850019349997</v>
      </c>
      <c r="G40" s="99">
        <v>12038.326010950001</v>
      </c>
      <c r="H40" s="100">
        <v>2255.35055719</v>
      </c>
      <c r="I40" s="94">
        <v>1751.65624215</v>
      </c>
      <c r="J40" s="94">
        <v>2968.4915872299998</v>
      </c>
      <c r="K40" s="94">
        <v>1566.33139639</v>
      </c>
      <c r="L40" s="94">
        <v>1100.34325853</v>
      </c>
      <c r="M40" s="94">
        <v>1388.51409784</v>
      </c>
      <c r="N40" s="94">
        <v>4926.824144449999</v>
      </c>
      <c r="O40" s="94">
        <v>5459.4495442100006</v>
      </c>
    </row>
    <row r="41" spans="1:15" ht="27.5">
      <c r="A41" s="43" t="s">
        <v>57</v>
      </c>
      <c r="B41" s="35">
        <v>1922.59</v>
      </c>
      <c r="C41" s="36">
        <v>1120.5480442500002</v>
      </c>
      <c r="D41" s="36">
        <v>2104.7635318299999</v>
      </c>
      <c r="E41" s="36">
        <v>4124.6349814799996</v>
      </c>
      <c r="F41" s="36">
        <v>2313.6253947099999</v>
      </c>
      <c r="G41" s="36">
        <v>1937.2090305899999</v>
      </c>
      <c r="H41" s="95">
        <v>1310.4080582300001</v>
      </c>
      <c r="I41" s="95">
        <v>960.83722874</v>
      </c>
      <c r="J41" s="95">
        <v>1111.32772469</v>
      </c>
      <c r="K41" s="95">
        <v>647.7260993299999</v>
      </c>
      <c r="L41" s="95">
        <v>523.25980958000002</v>
      </c>
      <c r="M41" s="95">
        <v>646.64950164999993</v>
      </c>
      <c r="N41" s="95">
        <v>373.53583157999998</v>
      </c>
      <c r="O41" s="95">
        <v>609.60565997000003</v>
      </c>
    </row>
    <row r="42" spans="1:15">
      <c r="A42" s="40" t="s">
        <v>58</v>
      </c>
      <c r="B42" s="101">
        <v>20.219999999999995</v>
      </c>
      <c r="C42" s="32">
        <v>1.5649409999999999</v>
      </c>
      <c r="D42" s="32">
        <v>936.14048006000007</v>
      </c>
      <c r="E42" s="32">
        <v>3842.5702082499993</v>
      </c>
      <c r="F42" s="32">
        <v>488.33703199999997</v>
      </c>
      <c r="G42" s="32">
        <v>1209.6545123399999</v>
      </c>
      <c r="H42" s="94">
        <v>401.58634975000001</v>
      </c>
      <c r="I42" s="94">
        <v>259.28709914000001</v>
      </c>
      <c r="J42" s="94">
        <v>429.28393745</v>
      </c>
      <c r="K42" s="94">
        <v>229.75709975999999</v>
      </c>
      <c r="L42" s="94">
        <v>159.63041683</v>
      </c>
      <c r="M42" s="94">
        <v>118.38133547999999</v>
      </c>
      <c r="N42" s="94">
        <v>7.02</v>
      </c>
      <c r="O42" s="94">
        <v>34.900186019999992</v>
      </c>
    </row>
    <row r="43" spans="1:15">
      <c r="A43" s="40" t="s">
        <v>59</v>
      </c>
      <c r="B43" s="101">
        <v>1902.37</v>
      </c>
      <c r="C43" s="32">
        <v>1118.9831032500001</v>
      </c>
      <c r="D43" s="32">
        <v>1168.6230517700001</v>
      </c>
      <c r="E43" s="32">
        <v>282.06477323000001</v>
      </c>
      <c r="F43" s="32">
        <v>1825.28836271</v>
      </c>
      <c r="G43" s="32">
        <v>727.55451825</v>
      </c>
      <c r="H43" s="94">
        <v>908.82170847999998</v>
      </c>
      <c r="I43" s="94">
        <v>701.55012959999999</v>
      </c>
      <c r="J43" s="94">
        <v>682.04378724000003</v>
      </c>
      <c r="K43" s="94">
        <v>417.96899956999994</v>
      </c>
      <c r="L43" s="94">
        <v>363.62939275000002</v>
      </c>
      <c r="M43" s="94">
        <v>528.26816616999997</v>
      </c>
      <c r="N43" s="94">
        <v>366.51583158</v>
      </c>
      <c r="O43" s="94">
        <v>574.70547395000006</v>
      </c>
    </row>
    <row r="44" spans="1:15">
      <c r="A44" s="43" t="s">
        <v>60</v>
      </c>
      <c r="B44" s="98">
        <v>553.73</v>
      </c>
      <c r="C44" s="36">
        <v>65.399481069999993</v>
      </c>
      <c r="D44" s="36">
        <v>1104.73319636</v>
      </c>
      <c r="E44" s="36">
        <v>747.16539016000002</v>
      </c>
      <c r="F44" s="36">
        <v>256.28534911999998</v>
      </c>
      <c r="G44" s="32">
        <v>159.20930849999999</v>
      </c>
      <c r="H44" s="94">
        <v>124.89335168000001</v>
      </c>
      <c r="I44" s="94">
        <v>95.901887460000012</v>
      </c>
      <c r="J44" s="94">
        <v>178.18151216000001</v>
      </c>
      <c r="K44" s="94">
        <v>194.41469244000001</v>
      </c>
      <c r="L44" s="94">
        <v>72.146894899999992</v>
      </c>
      <c r="M44" s="94">
        <v>47.336403750000002</v>
      </c>
      <c r="N44" s="94">
        <v>80.148245070000002</v>
      </c>
      <c r="O44" s="94">
        <v>20.895078160000001</v>
      </c>
    </row>
    <row r="45" spans="1:15" s="57" customFormat="1" ht="24.5" thickBot="1">
      <c r="A45" s="59" t="s">
        <v>61</v>
      </c>
      <c r="B45" s="102">
        <v>155745.28</v>
      </c>
      <c r="C45" s="103">
        <v>147399.90283110386</v>
      </c>
      <c r="D45" s="103">
        <v>174857.34198111299</v>
      </c>
      <c r="E45" s="103">
        <v>211047.233476503</v>
      </c>
      <c r="F45" s="103">
        <v>205696.11498985635</v>
      </c>
      <c r="G45" s="103">
        <v>230364.15922494984</v>
      </c>
      <c r="H45" s="104">
        <v>223518.65907317202</v>
      </c>
      <c r="I45" s="104">
        <v>258193.77643746551</v>
      </c>
      <c r="J45" s="104">
        <v>255757.23176470623</v>
      </c>
      <c r="K45" s="104">
        <v>275877.82020359818</v>
      </c>
      <c r="L45" s="104">
        <v>284336.86842914904</v>
      </c>
      <c r="M45" s="104">
        <v>303085.32694539579</v>
      </c>
      <c r="N45" s="104">
        <v>270058.71738991304</v>
      </c>
      <c r="O45" s="104">
        <v>201205.75839316001</v>
      </c>
    </row>
    <row r="46" spans="1:15" s="57" customFormat="1">
      <c r="A46" s="142" t="s">
        <v>72</v>
      </c>
      <c r="B46" s="142"/>
      <c r="C46" s="142"/>
      <c r="D46" s="142"/>
      <c r="E46" s="142"/>
      <c r="F46" s="142"/>
      <c r="G46" s="142"/>
      <c r="H46" s="142"/>
      <c r="I46" s="105"/>
      <c r="J46" s="105"/>
    </row>
    <row r="47" spans="1:15" s="57" customFormat="1">
      <c r="A47" s="106"/>
      <c r="B47" s="105"/>
      <c r="C47" s="105"/>
      <c r="D47" s="105"/>
      <c r="E47" s="105"/>
      <c r="F47" s="105"/>
      <c r="G47" s="105"/>
      <c r="H47" s="75"/>
      <c r="I47" s="75"/>
      <c r="J47" s="75"/>
      <c r="K47" s="75"/>
      <c r="L47" s="75"/>
      <c r="M47" s="75"/>
    </row>
    <row r="48" spans="1:15" s="57" customFormat="1">
      <c r="A48" s="112"/>
      <c r="B48" s="105"/>
      <c r="C48" s="105"/>
      <c r="D48" s="105"/>
      <c r="E48" s="105"/>
      <c r="F48" s="105"/>
      <c r="G48" s="105"/>
      <c r="H48" s="107"/>
      <c r="I48" s="107"/>
      <c r="J48" s="107"/>
      <c r="K48" s="107"/>
      <c r="L48" s="107"/>
      <c r="M48" s="107"/>
    </row>
    <row r="49" spans="1:13" s="57" customFormat="1">
      <c r="A49" s="112"/>
      <c r="B49" s="105"/>
      <c r="C49" s="105"/>
      <c r="D49" s="105"/>
      <c r="E49" s="105"/>
      <c r="F49" s="105"/>
      <c r="G49" s="105"/>
      <c r="H49" s="107"/>
      <c r="I49" s="107"/>
      <c r="J49" s="107"/>
      <c r="K49" s="107"/>
      <c r="L49" s="107"/>
      <c r="M49" s="107"/>
    </row>
    <row r="50" spans="1:13" s="57" customFormat="1">
      <c r="A50" s="112"/>
      <c r="B50" s="105"/>
      <c r="C50" s="105"/>
      <c r="D50" s="105"/>
      <c r="E50" s="105"/>
      <c r="F50" s="105"/>
      <c r="G50" s="105"/>
      <c r="H50" s="107"/>
      <c r="I50" s="107"/>
      <c r="J50" s="107"/>
      <c r="K50" s="107"/>
      <c r="L50" s="107"/>
      <c r="M50" s="107"/>
    </row>
    <row r="51" spans="1:13" s="57" customFormat="1">
      <c r="A51" s="112"/>
      <c r="B51" s="105"/>
      <c r="C51" s="105"/>
      <c r="D51" s="105"/>
      <c r="E51" s="105"/>
      <c r="F51" s="105"/>
      <c r="G51" s="105"/>
      <c r="H51" s="107"/>
      <c r="I51" s="107"/>
      <c r="J51" s="107"/>
      <c r="K51" s="107"/>
      <c r="L51" s="107"/>
      <c r="M51" s="107"/>
    </row>
    <row r="52" spans="1:13" s="57" customFormat="1">
      <c r="A52" s="112"/>
      <c r="B52" s="105"/>
      <c r="C52" s="105"/>
      <c r="D52" s="105"/>
      <c r="E52" s="105"/>
      <c r="F52" s="105"/>
      <c r="G52" s="105"/>
      <c r="H52" s="107"/>
      <c r="I52" s="107"/>
      <c r="J52" s="107"/>
      <c r="K52" s="107"/>
      <c r="L52" s="107"/>
      <c r="M52" s="107"/>
    </row>
    <row r="53" spans="1:13" s="57" customFormat="1">
      <c r="A53" s="112"/>
      <c r="B53" s="105"/>
      <c r="C53" s="105"/>
      <c r="D53" s="105"/>
      <c r="E53" s="105"/>
      <c r="F53" s="105"/>
      <c r="G53" s="105"/>
      <c r="H53" s="107"/>
      <c r="I53" s="107"/>
      <c r="J53" s="107"/>
      <c r="K53" s="107"/>
      <c r="L53" s="107"/>
      <c r="M53" s="107"/>
    </row>
    <row r="54" spans="1:13" s="57" customFormat="1">
      <c r="A54" s="108"/>
      <c r="B54" s="105"/>
      <c r="C54" s="105"/>
      <c r="D54" s="105"/>
      <c r="E54" s="105"/>
      <c r="F54" s="105"/>
      <c r="G54" s="105"/>
      <c r="H54" s="109"/>
      <c r="I54" s="109"/>
      <c r="J54" s="109"/>
      <c r="K54" s="109"/>
      <c r="L54" s="109"/>
      <c r="M54" s="109"/>
    </row>
    <row r="55" spans="1:13" s="71" customFormat="1" ht="20.149999999999999" customHeight="1">
      <c r="A55" s="76" t="s">
        <v>63</v>
      </c>
    </row>
    <row r="56" spans="1:13" s="71" customFormat="1" ht="20.149999999999999" customHeight="1">
      <c r="A56" s="76" t="s">
        <v>64</v>
      </c>
    </row>
    <row r="57" spans="1:13" s="71" customFormat="1" ht="20.149999999999999" customHeight="1">
      <c r="A57" s="76" t="s">
        <v>73</v>
      </c>
    </row>
    <row r="58" spans="1:13" s="71" customFormat="1" ht="20.149999999999999" customHeight="1">
      <c r="A58" s="76" t="s">
        <v>66</v>
      </c>
    </row>
    <row r="59" spans="1:13" s="71" customFormat="1" ht="20.149999999999999" customHeight="1">
      <c r="A59" s="76" t="s">
        <v>67</v>
      </c>
    </row>
    <row r="60" spans="1:13" s="71" customFormat="1" ht="20.149999999999999" customHeight="1">
      <c r="A60" s="76" t="s">
        <v>68</v>
      </c>
    </row>
    <row r="61" spans="1:13" s="71" customFormat="1" ht="20.149999999999999" customHeight="1">
      <c r="A61" s="76" t="s">
        <v>69</v>
      </c>
    </row>
    <row r="62" spans="1:13" s="71" customFormat="1" ht="20.149999999999999" customHeight="1">
      <c r="A62" s="76" t="s">
        <v>75</v>
      </c>
    </row>
    <row r="63" spans="1:13" s="71" customFormat="1">
      <c r="A63" s="76"/>
    </row>
    <row r="64" spans="1:13" s="71" customFormat="1">
      <c r="A64" s="76"/>
    </row>
    <row r="65" spans="1:10" s="71" customFormat="1">
      <c r="A65" s="76"/>
    </row>
    <row r="66" spans="1:10" s="71" customFormat="1" ht="20.149999999999999" customHeight="1">
      <c r="A66" s="76"/>
    </row>
    <row r="67" spans="1:10">
      <c r="B67" s="110"/>
      <c r="C67" s="110"/>
      <c r="D67" s="110"/>
      <c r="E67" s="110"/>
      <c r="F67" s="110"/>
      <c r="G67" s="110"/>
      <c r="H67" s="110"/>
      <c r="I67" s="110"/>
      <c r="J67" s="110"/>
    </row>
    <row r="68" spans="1:10">
      <c r="B68" s="110"/>
      <c r="C68" s="110"/>
      <c r="D68" s="110"/>
      <c r="E68" s="110"/>
      <c r="F68" s="110"/>
      <c r="G68" s="110"/>
      <c r="H68" s="110"/>
      <c r="I68" s="110"/>
      <c r="J68" s="110"/>
    </row>
    <row r="69" spans="1:10">
      <c r="B69" s="110"/>
      <c r="C69" s="110"/>
      <c r="D69" s="110"/>
      <c r="E69" s="110"/>
      <c r="F69" s="110"/>
      <c r="G69" s="110"/>
      <c r="H69" s="110"/>
      <c r="I69" s="110"/>
      <c r="J69" s="110"/>
    </row>
    <row r="70" spans="1:10">
      <c r="B70" s="110"/>
      <c r="C70" s="110"/>
      <c r="D70" s="110"/>
      <c r="E70" s="110"/>
      <c r="F70" s="110"/>
      <c r="G70" s="110"/>
      <c r="H70" s="110"/>
      <c r="I70" s="110"/>
      <c r="J70" s="110"/>
    </row>
    <row r="71" spans="1:10">
      <c r="B71" s="110"/>
      <c r="C71" s="110"/>
      <c r="D71" s="110"/>
      <c r="E71" s="110"/>
      <c r="F71" s="110"/>
      <c r="G71" s="110"/>
      <c r="H71" s="110"/>
      <c r="I71" s="110"/>
      <c r="J71" s="110"/>
    </row>
    <row r="72" spans="1:10">
      <c r="B72" s="111"/>
      <c r="C72" s="111"/>
      <c r="D72" s="111"/>
      <c r="E72" s="111"/>
      <c r="F72" s="111"/>
      <c r="G72" s="111"/>
      <c r="H72" s="111"/>
      <c r="I72" s="111"/>
      <c r="J72" s="111"/>
    </row>
  </sheetData>
  <mergeCells count="4">
    <mergeCell ref="B4:M4"/>
    <mergeCell ref="A5:A6"/>
    <mergeCell ref="B5:H5"/>
    <mergeCell ref="A46:H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รายไตรมาส</vt:lpstr>
      <vt:lpstr>รายปี</vt:lpstr>
      <vt:lpstr>รายไตรมาส!Print_Area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ไพลิน  ช่างภิญโญ</dc:creator>
  <cp:lastModifiedBy>66909717122</cp:lastModifiedBy>
  <dcterms:created xsi:type="dcterms:W3CDTF">2020-10-06T04:21:20Z</dcterms:created>
  <dcterms:modified xsi:type="dcterms:W3CDTF">2022-03-30T13:08:45Z</dcterms:modified>
</cp:coreProperties>
</file>